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brenomattos/Downloads/"/>
    </mc:Choice>
  </mc:AlternateContent>
  <bookViews>
    <workbookView xWindow="0" yWindow="0" windowWidth="28800" windowHeight="18000" tabRatio="936"/>
  </bookViews>
  <sheets>
    <sheet name="RESUMO" sheetId="1" r:id="rId1"/>
    <sheet name="ANTROPÓLOGO" sheetId="7" r:id="rId2"/>
    <sheet name="APOIADOR TEC.DE ATENÇÃO À SAÚDE" sheetId="8" r:id="rId3"/>
    <sheet name="FISIOTERAPEUTA" sheetId="9" r:id="rId4"/>
    <sheet name="GEÓLOGO" sheetId="10" r:id="rId5"/>
    <sheet name="GESTOR DE SANEAMENTO AMBIENTAL" sheetId="11" r:id="rId6"/>
    <sheet name="MÉDICO" sheetId="12" r:id="rId7"/>
    <sheet name="AUXILIAR DE SAÚDE BUCAL" sheetId="15" r:id="rId8"/>
    <sheet name="TÉCNICO EM ELETROTÉCNICA" sheetId="13" r:id="rId9"/>
    <sheet name="TÉCNICO EM QUÍMICA" sheetId="14" r:id="rId10"/>
    <sheet name="TÉCNICO DE EDIFICAÇÕES" sheetId="16" r:id="rId11"/>
  </sheets>
  <definedNames>
    <definedName name="_xlnm._FilterDatabase" localSheetId="2" hidden="1">'APOIADOR TEC.DE ATENÇÃO À SAÚDE'!$A$1:$R$31</definedName>
    <definedName name="_xlnm._FilterDatabase" localSheetId="7" hidden="1">'AUXILIAR DE SAÚDE BUCAL'!$A$1:$R$15</definedName>
    <definedName name="_xlnm._FilterDatabase" localSheetId="3" hidden="1">FISIOTERAPEUTA!$A$1:$R$22</definedName>
    <definedName name="_xlnm._FilterDatabase" localSheetId="5" hidden="1">'GESTOR DE SANEAMENTO AMBIENTAL'!$A$1:$R$13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6" i="1"/>
  <c r="D6" i="1"/>
  <c r="D7" i="1"/>
  <c r="D8" i="1"/>
  <c r="D9" i="1"/>
  <c r="D10" i="1"/>
  <c r="D11" i="1"/>
  <c r="D12" i="1"/>
  <c r="D13" i="1"/>
  <c r="D14" i="1"/>
  <c r="D16" i="1"/>
  <c r="C6" i="1"/>
  <c r="C7" i="1"/>
  <c r="C8" i="1"/>
  <c r="C9" i="1"/>
  <c r="C10" i="1"/>
  <c r="C11" i="1"/>
  <c r="C12" i="1"/>
  <c r="C13" i="1"/>
  <c r="C14" i="1"/>
  <c r="C16" i="1"/>
  <c r="B6" i="1"/>
  <c r="B7" i="1"/>
  <c r="B8" i="1"/>
  <c r="B9" i="1"/>
  <c r="B10" i="1"/>
  <c r="B11" i="1"/>
  <c r="B12" i="1"/>
  <c r="B13" i="1"/>
  <c r="B14" i="1"/>
  <c r="B16" i="1"/>
  <c r="F12" i="8"/>
  <c r="F2" i="8"/>
  <c r="F25" i="8"/>
  <c r="F14" i="8"/>
  <c r="F20" i="8"/>
  <c r="F21" i="8"/>
  <c r="F5" i="8"/>
  <c r="F3" i="8"/>
  <c r="F27" i="8"/>
  <c r="F9" i="8"/>
  <c r="F6" i="8"/>
  <c r="F22" i="8"/>
  <c r="F28" i="8"/>
  <c r="F29" i="8"/>
  <c r="F7" i="8"/>
  <c r="F4" i="8"/>
  <c r="F8" i="8"/>
  <c r="F15" i="8"/>
  <c r="F11" i="8"/>
  <c r="F30" i="8"/>
  <c r="F19" i="8"/>
  <c r="F16" i="8"/>
  <c r="F13" i="8"/>
  <c r="F24" i="8"/>
  <c r="F10" i="8"/>
  <c r="F23" i="8"/>
  <c r="F31" i="8"/>
  <c r="F17" i="8"/>
  <c r="F18" i="8"/>
  <c r="F26" i="8"/>
  <c r="F2" i="7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" i="9"/>
  <c r="F3" i="10"/>
  <c r="F2" i="10"/>
  <c r="F3" i="11"/>
  <c r="F4" i="11"/>
  <c r="F5" i="11"/>
  <c r="F6" i="11"/>
  <c r="F7" i="11"/>
  <c r="F8" i="11"/>
  <c r="F9" i="11"/>
  <c r="F10" i="11"/>
  <c r="F11" i="11"/>
  <c r="F12" i="11"/>
  <c r="F13" i="11"/>
  <c r="F2" i="11"/>
  <c r="F2" i="12"/>
  <c r="F3" i="12"/>
  <c r="F3" i="15"/>
  <c r="F6" i="15"/>
  <c r="F4" i="15"/>
  <c r="F5" i="15"/>
  <c r="F9" i="15"/>
  <c r="F7" i="15"/>
  <c r="F8" i="15"/>
  <c r="F11" i="15"/>
  <c r="F10" i="15"/>
  <c r="F12" i="15"/>
  <c r="F13" i="15"/>
  <c r="F14" i="15"/>
  <c r="F15" i="15"/>
  <c r="F2" i="15"/>
  <c r="F3" i="14"/>
  <c r="F2" i="14"/>
  <c r="F2" i="13"/>
</calcChain>
</file>

<file path=xl/sharedStrings.xml><?xml version="1.0" encoding="utf-8"?>
<sst xmlns="http://schemas.openxmlformats.org/spreadsheetml/2006/main" count="795" uniqueCount="156">
  <si>
    <t>ORGANIZAÇÃO SOCIAL DE SAÚDE HOSPITAL E MATERNIDADE THEREZINHA DE JESUS</t>
  </si>
  <si>
    <t>VAGA PRETENDIDA</t>
  </si>
  <si>
    <t>INSCRITOS</t>
  </si>
  <si>
    <t>CLASSIFICADO</t>
  </si>
  <si>
    <t>DESCLASSIFICADO</t>
  </si>
  <si>
    <t>CANCELADO</t>
  </si>
  <si>
    <t>TOTAL</t>
  </si>
  <si>
    <t>EDITAL</t>
  </si>
  <si>
    <t>FILIAL</t>
  </si>
  <si>
    <t>CLASSIFICAÇÃO</t>
  </si>
  <si>
    <t>NUMERO INSCRICAO</t>
  </si>
  <si>
    <t>DATA/HORA INSCRICAO</t>
  </si>
  <si>
    <t xml:space="preserve">PONTUACAO </t>
  </si>
  <si>
    <t>NOME DO CANDIDATO</t>
  </si>
  <si>
    <t>CARGO PRETENDIDO</t>
  </si>
  <si>
    <t>IDADE</t>
  </si>
  <si>
    <t>INDIGENA</t>
  </si>
  <si>
    <t>PORTADOR DEFICIENCIA</t>
  </si>
  <si>
    <t>PONTUACAO INDIGENA</t>
  </si>
  <si>
    <t>PONTUACAO RESIDIR MESMA ALDEIA DO POLO</t>
  </si>
  <si>
    <t>PONTUACAO CARGOS TECNICOS</t>
  </si>
  <si>
    <t>PONTUACAO SUPERIOR COMPLETO</t>
  </si>
  <si>
    <t>26</t>
  </si>
  <si>
    <t>NÃO</t>
  </si>
  <si>
    <t>34</t>
  </si>
  <si>
    <t>41</t>
  </si>
  <si>
    <t>49</t>
  </si>
  <si>
    <t>29</t>
  </si>
  <si>
    <t>37</t>
  </si>
  <si>
    <t>SIM</t>
  </si>
  <si>
    <t>24</t>
  </si>
  <si>
    <t>30</t>
  </si>
  <si>
    <t>28</t>
  </si>
  <si>
    <t>52</t>
  </si>
  <si>
    <t>32</t>
  </si>
  <si>
    <t>35</t>
  </si>
  <si>
    <t>43</t>
  </si>
  <si>
    <t>53</t>
  </si>
  <si>
    <t>40</t>
  </si>
  <si>
    <t>25</t>
  </si>
  <si>
    <t>31</t>
  </si>
  <si>
    <t>23</t>
  </si>
  <si>
    <t>47</t>
  </si>
  <si>
    <t>42</t>
  </si>
  <si>
    <t>36</t>
  </si>
  <si>
    <t>48</t>
  </si>
  <si>
    <t>56</t>
  </si>
  <si>
    <t>38</t>
  </si>
  <si>
    <t>27</t>
  </si>
  <si>
    <t>33</t>
  </si>
  <si>
    <t>22</t>
  </si>
  <si>
    <t>46</t>
  </si>
  <si>
    <t>60</t>
  </si>
  <si>
    <t>ALCIONE GONÇALVES GARRIDO</t>
  </si>
  <si>
    <t>21</t>
  </si>
  <si>
    <t>20</t>
  </si>
  <si>
    <t>57</t>
  </si>
  <si>
    <t>FABIANA APARECIDA NUNES</t>
  </si>
  <si>
    <t>PONTUACAO PÓS-GRADUAÇÃO RELACIONADA A FUNÇÃO INSCRITA</t>
  </si>
  <si>
    <t>PONTUACAO EXPERIÊNCIA PROFISSIONAL CORRELACIONADA A FUNÇÃO INSCRITA</t>
  </si>
  <si>
    <t>PONTUACAO CURSO DE APERFEICOAMENTO DIRECIONADOS A FUNÇÃO INSCRITA</t>
  </si>
  <si>
    <t>Obs: As inscrições foram realizadas, exclusivamente, via internet, sendo Desclassificado o candidato que porventura não tinha 1 mês de experiência conforme item 5.1  e Cancelado o candidato que fez mais de 1 inscrição, conforme edital.</t>
  </si>
  <si>
    <t>ANA CAROLINA MOREIRA SILVA</t>
  </si>
  <si>
    <t>BILI FERNANDES DE OLIVEIRA</t>
  </si>
  <si>
    <t xml:space="preserve">GRACILIANO CARVALHO DA SILVA </t>
  </si>
  <si>
    <t>SILMARA COSTA NABI</t>
  </si>
  <si>
    <t>JÉSSICA FERREIRA ONOFRE</t>
  </si>
  <si>
    <t>GABRIELA DE JESUS DOS SANTOS</t>
  </si>
  <si>
    <t>SAMEA POYANAWA DO NASCIMENTO</t>
  </si>
  <si>
    <t>LUIZ PAULO DE SOUZA LIMA</t>
  </si>
  <si>
    <t>GIANINA ARAUJO DA SILVA DIAS</t>
  </si>
  <si>
    <t>EMILY POYANAWA DO NASCIMENTO</t>
  </si>
  <si>
    <t>MARCOS PAULO PONTES DE MELO ALMEIDA</t>
  </si>
  <si>
    <t>DANIELE SILVA GASPAR</t>
  </si>
  <si>
    <t>MÁGNA LEITE PEREIRA</t>
  </si>
  <si>
    <t>JULIO DE OLIVEIRA MARTINS</t>
  </si>
  <si>
    <t xml:space="preserve">ANTONIO JARISSON DA COSTA ANDRADE </t>
  </si>
  <si>
    <t>MÁRIO LÚCIO FERREIRA DA SILVA JÚNIOR</t>
  </si>
  <si>
    <t>FRANCISCO ONY MIRANDA DE ARAÚJO</t>
  </si>
  <si>
    <t xml:space="preserve">GERCILENE PIMENTEL DE SOUZA </t>
  </si>
  <si>
    <t>JOSÉ COSTA DE LIMA</t>
  </si>
  <si>
    <t>NATÁLIA RODRIGUES DA SILVA</t>
  </si>
  <si>
    <t>LOUISSE MARA ESTRAL</t>
  </si>
  <si>
    <t xml:space="preserve">ANNA CLARA RICARTE MOTA </t>
  </si>
  <si>
    <t xml:space="preserve">MARCELO CARLOS BRANDÃO KAXINAWA </t>
  </si>
  <si>
    <t>VILMAR DA MATA DE BRITO</t>
  </si>
  <si>
    <t>GLEYCY MARIA MAGALHÃES DE LIMA MARTINS</t>
  </si>
  <si>
    <t>EVELIN ANGELICA ALVES GUSMÃO</t>
  </si>
  <si>
    <t>JESSICA DA SILVA GOMES</t>
  </si>
  <si>
    <t>EDIVALDO FERREIRA DA COSTA</t>
  </si>
  <si>
    <t>WILLIAN CRISTIAN DE ANDRADE FIGUEIREDO</t>
  </si>
  <si>
    <t>SEBASTIÃO MELO DE CARVALHO</t>
  </si>
  <si>
    <t>AMEIRES VIANA ARAUJO</t>
  </si>
  <si>
    <t>LUCAS FREIRE MORENO</t>
  </si>
  <si>
    <t>JÓSIMO DA COSTA CONSTANT</t>
  </si>
  <si>
    <t>SARA KESIA DA SILVA UCHÔA</t>
  </si>
  <si>
    <t>ODAÍZA BANDEIRA DE ARAÚJO</t>
  </si>
  <si>
    <t>ALAN NUNES BARBOSA KAXINAWÁ</t>
  </si>
  <si>
    <t>SÚZYE KÉLEN MONTEIRO LOUREIRO</t>
  </si>
  <si>
    <t>ABRAÃO CONCEIÇÃO DA SILVA</t>
  </si>
  <si>
    <t xml:space="preserve">SAIRO DA SILVA GAMA </t>
  </si>
  <si>
    <t>NATACIA SANTOS DE LIMA</t>
  </si>
  <si>
    <t>SAMIRA SOUZA DA SILVA</t>
  </si>
  <si>
    <t>EDSON FIDELIS DA SILVA</t>
  </si>
  <si>
    <t>ALDECY AUGUSTA DA SILVA</t>
  </si>
  <si>
    <t xml:space="preserve">KÁTIA CRISTINA SALES MESSIAS DE MELO </t>
  </si>
  <si>
    <t>VIVIANE FERRAZ MARTINS</t>
  </si>
  <si>
    <t xml:space="preserve">HELEN CARLA DOS ANJOS DA SILVA </t>
  </si>
  <si>
    <t>MARIA DA LIBERDADE DE SOUZA SILVA</t>
  </si>
  <si>
    <t>ALINE MOREIRA DINIZ</t>
  </si>
  <si>
    <t>REBECA DE ANDRADE MONTEIRO LEAL LIMA</t>
  </si>
  <si>
    <t>JANAINA AMORIM DE SOUZA</t>
  </si>
  <si>
    <t xml:space="preserve">MARIA DO SOCORRO ALVES GASPAR </t>
  </si>
  <si>
    <t>ADRIENE DANTAS DA SILVA</t>
  </si>
  <si>
    <t>CHARLES MARQUES AVELINO</t>
  </si>
  <si>
    <t>JOSIMAR MORAES DA SILVA</t>
  </si>
  <si>
    <t xml:space="preserve">JANETE DE OLIVEIRA LIMA SANTOS </t>
  </si>
  <si>
    <t>FRANCISCA APOLÔNIA SAMPAIO DA CRUZ PINTO</t>
  </si>
  <si>
    <t>DANRLEY BATISTA BORGES SHANENAWA</t>
  </si>
  <si>
    <t>ARNALDO SOBRINHO YAWANAWA</t>
  </si>
  <si>
    <t>ENGRACIA  DE SOUZA SALES</t>
  </si>
  <si>
    <t>LUMA JULIANY TAVARES PEREIRA</t>
  </si>
  <si>
    <t xml:space="preserve">MARIA CLEICIANE PRADO ISAIAS GOMES </t>
  </si>
  <si>
    <t xml:space="preserve">SANDE GUEDES DA SILVA </t>
  </si>
  <si>
    <t>PAULA RAMILA CARVALHO PAULO</t>
  </si>
  <si>
    <t>FRANCISCO DAS CHAGAS REINALDO PEREIRA KAXINAWÁ</t>
  </si>
  <si>
    <t>ALTIONIA DANIELE DA SILVA SOMBRA</t>
  </si>
  <si>
    <t xml:space="preserve">KATIANE APARECIDA PESSOA BORGES </t>
  </si>
  <si>
    <t>MARCELO CORREIA PINHEIRO FILHO</t>
  </si>
  <si>
    <t>KELLY NOBRE FARIAS</t>
  </si>
  <si>
    <t>GEANE DA CONCEIÇÃO SOUZA</t>
  </si>
  <si>
    <t>CLEIDE FERREIRA BIZERRA</t>
  </si>
  <si>
    <t>LEILIZANE FELIX DA SILVA</t>
  </si>
  <si>
    <t>LUANA DO VALE OLIVEIRA</t>
  </si>
  <si>
    <t xml:space="preserve">LEUDICE RODRIGUES PINHEIRO </t>
  </si>
  <si>
    <t>IANN DE SOUZA RODRIGUES</t>
  </si>
  <si>
    <t>YAN MARREIROS DE OLIVEIRA</t>
  </si>
  <si>
    <t>MARIA VALDENICE SILVA DE SOUZA</t>
  </si>
  <si>
    <t>ELZIR DE SOUZA COSTA</t>
  </si>
  <si>
    <t xml:space="preserve">MAYARA LEAL LIMA </t>
  </si>
  <si>
    <t>CALINE DE SOUZA PINHEIRO</t>
  </si>
  <si>
    <t>01/2021</t>
  </si>
  <si>
    <t>MÉDICO</t>
  </si>
  <si>
    <t>FISIOTERAPEUTA / TERAPEUTA OCUPACIONAL</t>
  </si>
  <si>
    <t>APOIADOR TÉCNICO DE ATENÇÃO À SAÚDE</t>
  </si>
  <si>
    <t>GESTOR DE SANEAMENTO AMBIENTAL (GSA)</t>
  </si>
  <si>
    <t>AUXILIAR DE SAÚDE BUCAL</t>
  </si>
  <si>
    <t>GEÓLOGO</t>
  </si>
  <si>
    <t>TÉCNICO EM QUÍMICA</t>
  </si>
  <si>
    <t>ANTROPÓLOGO</t>
  </si>
  <si>
    <t>TÉCNICO EM ELETROTÉCNICA</t>
  </si>
  <si>
    <t>18</t>
  </si>
  <si>
    <t>NaN</t>
  </si>
  <si>
    <t>TÉCNICO EM EDIFICAÇÕES</t>
  </si>
  <si>
    <t>COMITÊ INTERINSTITUCIONAL - DSEI ALTO RIO JURUÁ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</si>
  <si>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001/2021 ALTO RIO JURUÁ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</si>
</sst>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CB5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 readingOrder="1"/>
    </xf>
    <xf numFmtId="0" fontId="0" fillId="0" borderId="0" xfId="0" applyAlignment="1"/>
    <xf numFmtId="0" fontId="0" fillId="0" borderId="0" xfId="0" applyNumberFormat="1"/>
    <xf numFmtId="49" fontId="7" fillId="3" borderId="10" xfId="0" applyNumberFormat="1" applyFont="1" applyFill="1" applyBorder="1" applyAlignment="1" applyProtection="1">
      <alignment horizontal="left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8" fillId="0" borderId="10" xfId="0" applyNumberFormat="1" applyFont="1" applyFill="1" applyBorder="1" applyAlignment="1">
      <alignment horizontal="left" vertical="center" readingOrder="1"/>
    </xf>
    <xf numFmtId="0" fontId="8" fillId="0" borderId="10" xfId="0" applyNumberFormat="1" applyFont="1" applyFill="1" applyBorder="1" applyAlignment="1">
      <alignment vertical="center" readingOrder="1"/>
    </xf>
    <xf numFmtId="0" fontId="9" fillId="0" borderId="0" xfId="0" applyFont="1" applyFill="1"/>
    <xf numFmtId="0" fontId="8" fillId="0" borderId="10" xfId="0" applyNumberFormat="1" applyFont="1" applyFill="1" applyBorder="1" applyAlignment="1" applyProtection="1">
      <alignment horizontal="left" vertical="center" readingOrder="1"/>
    </xf>
    <xf numFmtId="164" fontId="8" fillId="0" borderId="10" xfId="0" applyNumberFormat="1" applyFont="1" applyFill="1" applyBorder="1" applyAlignment="1" applyProtection="1">
      <alignment vertical="center" readingOrder="1"/>
    </xf>
    <xf numFmtId="49" fontId="8" fillId="0" borderId="10" xfId="0" applyNumberFormat="1" applyFont="1" applyFill="1" applyBorder="1" applyAlignment="1" applyProtection="1">
      <alignment vertical="center" readingOrder="1"/>
    </xf>
    <xf numFmtId="49" fontId="8" fillId="0" borderId="10" xfId="0" applyNumberFormat="1" applyFont="1" applyFill="1" applyBorder="1" applyAlignment="1" applyProtection="1">
      <alignment horizontal="left" vertical="center" readingOrder="1"/>
    </xf>
    <xf numFmtId="4" fontId="8" fillId="0" borderId="10" xfId="0" applyNumberFormat="1" applyFont="1" applyFill="1" applyBorder="1" applyAlignment="1" applyProtection="1">
      <alignment horizontal="right" vertical="center" readingOrder="1"/>
    </xf>
    <xf numFmtId="4" fontId="8" fillId="0" borderId="10" xfId="0" applyNumberFormat="1" applyFont="1" applyFill="1" applyBorder="1" applyAlignment="1">
      <alignment horizontal="left" vertical="center" readingOrder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762000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27" sqref="E27"/>
    </sheetView>
  </sheetViews>
  <sheetFormatPr baseColWidth="10" defaultColWidth="8.83203125" defaultRowHeight="15" x14ac:dyDescent="0.2"/>
  <cols>
    <col min="1" max="1" width="62.5" bestFit="1" customWidth="1"/>
    <col min="2" max="2" width="11.1640625" bestFit="1" customWidth="1"/>
    <col min="3" max="3" width="14.6640625" bestFit="1" customWidth="1"/>
    <col min="4" max="4" width="18.5" bestFit="1" customWidth="1"/>
    <col min="5" max="5" width="12.83203125" bestFit="1" customWidth="1"/>
  </cols>
  <sheetData>
    <row r="1" spans="1:5" ht="16" x14ac:dyDescent="0.2">
      <c r="A1" s="21" t="s">
        <v>0</v>
      </c>
      <c r="B1" s="22"/>
      <c r="C1" s="23"/>
      <c r="D1" s="24"/>
      <c r="E1" s="25"/>
    </row>
    <row r="2" spans="1:5" ht="16" x14ac:dyDescent="0.2">
      <c r="A2" s="21" t="s">
        <v>154</v>
      </c>
      <c r="B2" s="22"/>
      <c r="C2" s="23"/>
      <c r="D2" s="26"/>
      <c r="E2" s="27"/>
    </row>
    <row r="3" spans="1:5" ht="16" x14ac:dyDescent="0.2">
      <c r="A3" s="30" t="s">
        <v>155</v>
      </c>
      <c r="B3" s="31"/>
      <c r="C3" s="32"/>
      <c r="D3" s="28"/>
      <c r="E3" s="29"/>
    </row>
    <row r="4" spans="1:5" ht="16" x14ac:dyDescent="0.2">
      <c r="A4" s="1"/>
      <c r="B4" s="2"/>
      <c r="C4" s="2"/>
      <c r="D4" s="2"/>
      <c r="E4" s="2"/>
    </row>
    <row r="5" spans="1:5" ht="16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6" x14ac:dyDescent="0.2">
      <c r="A6" s="4" t="s">
        <v>149</v>
      </c>
      <c r="B6" s="5">
        <f>COUNTA(ANTROPÓLOGO!G2)</f>
        <v>1</v>
      </c>
      <c r="C6" s="5">
        <f>COUNTIF(ANTROPÓLOGO!C2,C5)</f>
        <v>1</v>
      </c>
      <c r="D6" s="5">
        <f>COUNTIF(ANTROPÓLOGO!C2,D5)</f>
        <v>0</v>
      </c>
      <c r="E6" s="5">
        <f>COUNTIF(ANTROPÓLOGO!C2,E5)</f>
        <v>0</v>
      </c>
    </row>
    <row r="7" spans="1:5" ht="16" x14ac:dyDescent="0.2">
      <c r="A7" s="4" t="s">
        <v>144</v>
      </c>
      <c r="B7" s="5">
        <f>COUNTA('APOIADOR TEC.DE ATENÇÃO À SAÚDE'!H2:H31)</f>
        <v>30</v>
      </c>
      <c r="C7" s="5">
        <f>COUNTIF('APOIADOR TEC.DE ATENÇÃO À SAÚDE'!C2:C31,C5)</f>
        <v>20</v>
      </c>
      <c r="D7" s="5">
        <f>COUNTIF('APOIADOR TEC.DE ATENÇÃO À SAÚDE'!C2:C31,D5)</f>
        <v>5</v>
      </c>
      <c r="E7" s="5">
        <f>COUNTIF('APOIADOR TEC.DE ATENÇÃO À SAÚDE'!C2:C31,E5)</f>
        <v>5</v>
      </c>
    </row>
    <row r="8" spans="1:5" ht="16" x14ac:dyDescent="0.2">
      <c r="A8" s="4" t="s">
        <v>143</v>
      </c>
      <c r="B8" s="5">
        <f>COUNTA(FISIOTERAPEUTA!H2:H22)</f>
        <v>21</v>
      </c>
      <c r="C8" s="5">
        <f>COUNTIF(FISIOTERAPEUTA!C2:C22,C5)</f>
        <v>17</v>
      </c>
      <c r="D8" s="5">
        <f>COUNTIF(FISIOTERAPEUTA!C2:C22,D5)</f>
        <v>3</v>
      </c>
      <c r="E8" s="5">
        <f>COUNTIF(FISIOTERAPEUTA!C2:C22,E5)</f>
        <v>1</v>
      </c>
    </row>
    <row r="9" spans="1:5" ht="16" x14ac:dyDescent="0.2">
      <c r="A9" s="4" t="s">
        <v>147</v>
      </c>
      <c r="B9" s="5">
        <f>COUNTA(GEÓLOGO!H2:H3)</f>
        <v>2</v>
      </c>
      <c r="C9" s="5">
        <f>COUNTIF(GEÓLOGO!C2:C3,C5)</f>
        <v>2</v>
      </c>
      <c r="D9" s="5">
        <f>COUNTIF(GEÓLOGO!C2:C3,D5)</f>
        <v>0</v>
      </c>
      <c r="E9" s="5">
        <f>COUNTIF(GEÓLOGO!C2:C3,E5)</f>
        <v>0</v>
      </c>
    </row>
    <row r="10" spans="1:5" ht="16" x14ac:dyDescent="0.2">
      <c r="A10" s="4" t="s">
        <v>145</v>
      </c>
      <c r="B10" s="5">
        <f>COUNTA('GESTOR DE SANEAMENTO AMBIENTAL'!H2:H13)</f>
        <v>12</v>
      </c>
      <c r="C10" s="5">
        <f>COUNTIF('GESTOR DE SANEAMENTO AMBIENTAL'!C2:C13,C5)</f>
        <v>6</v>
      </c>
      <c r="D10" s="5">
        <f>COUNTIF('GESTOR DE SANEAMENTO AMBIENTAL'!C2:C13,D5)</f>
        <v>6</v>
      </c>
      <c r="E10" s="5">
        <f>COUNTIF('GESTOR DE SANEAMENTO AMBIENTAL'!C2:C13,E5)</f>
        <v>0</v>
      </c>
    </row>
    <row r="11" spans="1:5" ht="16" x14ac:dyDescent="0.2">
      <c r="A11" s="4" t="s">
        <v>142</v>
      </c>
      <c r="B11" s="5">
        <f>COUNTA(MÉDICO!C2:C3)</f>
        <v>2</v>
      </c>
      <c r="C11" s="5">
        <f>COUNTIF(MÉDICO!C2:C3,C5)</f>
        <v>2</v>
      </c>
      <c r="D11" s="5">
        <f>COUNTIF(MÉDICO!C3:C4,D6)</f>
        <v>0</v>
      </c>
      <c r="E11" s="5">
        <f>COUNTIF(MÉDICO!C3:C4,E6)</f>
        <v>0</v>
      </c>
    </row>
    <row r="12" spans="1:5" ht="16" x14ac:dyDescent="0.2">
      <c r="A12" s="4" t="s">
        <v>146</v>
      </c>
      <c r="B12" s="5">
        <f>COUNTA('AUXILIAR DE SAÚDE BUCAL'!H2:H15)</f>
        <v>14</v>
      </c>
      <c r="C12" s="5">
        <f>COUNTIF('AUXILIAR DE SAÚDE BUCAL'!C2:C15,C5)</f>
        <v>10</v>
      </c>
      <c r="D12" s="5">
        <f>COUNTIF('AUXILIAR DE SAÚDE BUCAL'!C2:C15,D5)</f>
        <v>4</v>
      </c>
      <c r="E12" s="5">
        <f>COUNTIF('AUXILIAR DE SAÚDE BUCAL'!C2:C15,E5)</f>
        <v>0</v>
      </c>
    </row>
    <row r="13" spans="1:5" ht="16" x14ac:dyDescent="0.2">
      <c r="A13" s="4" t="s">
        <v>150</v>
      </c>
      <c r="B13" s="5">
        <f>COUNTA('TÉCNICO EM ELETROTÉCNICA'!H2)</f>
        <v>1</v>
      </c>
      <c r="C13" s="5">
        <f>COUNTIF('TÉCNICO EM ELETROTÉCNICA'!C2,C5)</f>
        <v>1</v>
      </c>
      <c r="D13" s="5">
        <f>COUNTIF('TÉCNICO EM ELETROTÉCNICA'!C2,D5)</f>
        <v>0</v>
      </c>
      <c r="E13" s="5">
        <f>COUNTIF('TÉCNICO EM ELETROTÉCNICA'!C2,E5)</f>
        <v>0</v>
      </c>
    </row>
    <row r="14" spans="1:5" ht="16" x14ac:dyDescent="0.2">
      <c r="A14" s="4" t="s">
        <v>148</v>
      </c>
      <c r="B14" s="5">
        <f>COUNTA('TÉCNICO EM QUÍMICA'!H2:H3)</f>
        <v>2</v>
      </c>
      <c r="C14" s="5">
        <f>COUNTIF('TÉCNICO EM QUÍMICA'!C2:C3,C5)</f>
        <v>1</v>
      </c>
      <c r="D14" s="5">
        <f>COUNTIF('TÉCNICO EM QUÍMICA'!C2:C3,D5)</f>
        <v>1</v>
      </c>
      <c r="E14" s="5">
        <f>COUNTIF('TÉCNICO EM QUÍMICA'!C2:C3,E5)</f>
        <v>0</v>
      </c>
    </row>
    <row r="15" spans="1:5" ht="16" x14ac:dyDescent="0.2">
      <c r="A15" s="4" t="s">
        <v>153</v>
      </c>
      <c r="B15" s="5">
        <v>0</v>
      </c>
      <c r="C15" s="5">
        <v>0</v>
      </c>
      <c r="D15" s="5">
        <v>0</v>
      </c>
      <c r="E15" s="5">
        <v>0</v>
      </c>
    </row>
    <row r="16" spans="1:5" ht="16" x14ac:dyDescent="0.2">
      <c r="A16" s="3" t="s">
        <v>6</v>
      </c>
      <c r="B16" s="3">
        <f>SUM(B6:B15)</f>
        <v>85</v>
      </c>
      <c r="C16" s="3">
        <f>SUM(C6:C15)</f>
        <v>60</v>
      </c>
      <c r="D16" s="3">
        <f>SUM(D6:D15)</f>
        <v>19</v>
      </c>
      <c r="E16" s="3">
        <f>SUM(E6:E15)</f>
        <v>6</v>
      </c>
    </row>
    <row r="18" spans="1:5" ht="16" thickBot="1" x14ac:dyDescent="0.25"/>
    <row r="19" spans="1:5" x14ac:dyDescent="0.2">
      <c r="A19" s="33" t="s">
        <v>61</v>
      </c>
      <c r="B19" s="34"/>
      <c r="C19" s="34"/>
      <c r="D19" s="34"/>
      <c r="E19" s="35"/>
    </row>
    <row r="20" spans="1:5" ht="16" thickBot="1" x14ac:dyDescent="0.25">
      <c r="A20" s="36"/>
      <c r="B20" s="37"/>
      <c r="C20" s="37"/>
      <c r="D20" s="37"/>
      <c r="E20" s="38"/>
    </row>
    <row r="27" spans="1:5" x14ac:dyDescent="0.2">
      <c r="A27" s="8"/>
    </row>
  </sheetData>
  <mergeCells count="5">
    <mergeCell ref="A1:C1"/>
    <mergeCell ref="D1:E3"/>
    <mergeCell ref="A2:C2"/>
    <mergeCell ref="A3:C3"/>
    <mergeCell ref="A19:E2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42.5" bestFit="1" customWidth="1"/>
    <col min="8" max="8" width="17.332031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230488</v>
      </c>
      <c r="E2" s="15">
        <v>44368.655870787035</v>
      </c>
      <c r="F2" s="19">
        <f>SUM(L2:R2)</f>
        <v>18.7</v>
      </c>
      <c r="G2" s="16" t="s">
        <v>84</v>
      </c>
      <c r="H2" s="17" t="s">
        <v>148</v>
      </c>
      <c r="I2" s="17" t="s">
        <v>32</v>
      </c>
      <c r="J2" s="17" t="s">
        <v>29</v>
      </c>
      <c r="K2" s="17" t="s">
        <v>23</v>
      </c>
      <c r="L2" s="18">
        <v>6</v>
      </c>
      <c r="M2" s="18">
        <v>4</v>
      </c>
      <c r="N2" s="18">
        <v>0</v>
      </c>
      <c r="O2" s="18">
        <v>6</v>
      </c>
      <c r="P2" s="18">
        <v>0</v>
      </c>
      <c r="Q2" s="18">
        <v>1.5</v>
      </c>
      <c r="R2" s="18">
        <v>1.2</v>
      </c>
    </row>
    <row r="3" spans="1:18" s="13" customFormat="1" x14ac:dyDescent="0.2">
      <c r="A3" s="11" t="s">
        <v>141</v>
      </c>
      <c r="B3" s="12">
        <v>981</v>
      </c>
      <c r="C3" s="12" t="s">
        <v>4</v>
      </c>
      <c r="D3" s="14">
        <v>231959</v>
      </c>
      <c r="E3" s="15">
        <v>44373.686601145833</v>
      </c>
      <c r="F3" s="19">
        <f>SUM(L3:R3)</f>
        <v>14.5</v>
      </c>
      <c r="G3" s="16" t="s">
        <v>125</v>
      </c>
      <c r="H3" s="17" t="s">
        <v>148</v>
      </c>
      <c r="I3" s="17" t="s">
        <v>46</v>
      </c>
      <c r="J3" s="17" t="s">
        <v>29</v>
      </c>
      <c r="K3" s="17" t="s">
        <v>23</v>
      </c>
      <c r="L3" s="18">
        <v>6</v>
      </c>
      <c r="M3" s="18">
        <v>4</v>
      </c>
      <c r="N3" s="18">
        <v>3</v>
      </c>
      <c r="O3" s="18">
        <v>0</v>
      </c>
      <c r="P3" s="18">
        <v>0</v>
      </c>
      <c r="Q3" s="18">
        <v>1.5</v>
      </c>
      <c r="R3" s="18"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18.33203125" bestFit="1" customWidth="1"/>
    <col min="8" max="8" width="17.332031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E1" workbookViewId="0">
      <selection activeCell="E12" sqref="E12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22.83203125" bestFit="1" customWidth="1"/>
    <col min="8" max="8" width="17.332031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230964</v>
      </c>
      <c r="E2" s="15">
        <v>44369.715996018516</v>
      </c>
      <c r="F2" s="19">
        <f>SUM(L2:R2)</f>
        <v>23.5</v>
      </c>
      <c r="G2" s="16" t="s">
        <v>94</v>
      </c>
      <c r="H2" s="17" t="s">
        <v>149</v>
      </c>
      <c r="I2" s="17" t="s">
        <v>34</v>
      </c>
      <c r="J2" s="17" t="s">
        <v>29</v>
      </c>
      <c r="K2" s="17" t="s">
        <v>23</v>
      </c>
      <c r="L2" s="18">
        <v>6</v>
      </c>
      <c r="M2" s="18">
        <v>4</v>
      </c>
      <c r="N2" s="18">
        <v>0</v>
      </c>
      <c r="O2" s="18">
        <v>6</v>
      </c>
      <c r="P2" s="18">
        <v>5</v>
      </c>
      <c r="Q2" s="18">
        <v>0.7</v>
      </c>
      <c r="R2" s="18">
        <v>1.8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10" sqref="A10:XFD12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34" customWidth="1"/>
    <col min="5" max="5" width="20.5" bestFit="1" customWidth="1"/>
    <col min="6" max="6" width="11.1640625" bestFit="1" customWidth="1"/>
    <col min="7" max="7" width="36.5" bestFit="1" customWidth="1"/>
    <col min="8" max="8" width="32.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x14ac:dyDescent="0.2">
      <c r="A2" s="11" t="s">
        <v>141</v>
      </c>
      <c r="B2" s="12">
        <v>981</v>
      </c>
      <c r="C2" s="12" t="s">
        <v>3</v>
      </c>
      <c r="D2" s="14">
        <v>230471</v>
      </c>
      <c r="E2" s="15">
        <v>44368.616588391204</v>
      </c>
      <c r="F2" s="19">
        <f t="shared" ref="F2:F31" si="0">SUM(L2:R2)</f>
        <v>34.5</v>
      </c>
      <c r="G2" s="16" t="s">
        <v>57</v>
      </c>
      <c r="H2" s="17" t="s">
        <v>144</v>
      </c>
      <c r="I2" s="17" t="s">
        <v>38</v>
      </c>
      <c r="J2" s="17" t="s">
        <v>23</v>
      </c>
      <c r="K2" s="17" t="s">
        <v>23</v>
      </c>
      <c r="L2" s="18">
        <v>0</v>
      </c>
      <c r="M2" s="18">
        <v>0</v>
      </c>
      <c r="N2" s="18">
        <v>0</v>
      </c>
      <c r="O2" s="18">
        <v>6</v>
      </c>
      <c r="P2" s="18">
        <v>3</v>
      </c>
      <c r="Q2" s="18">
        <v>1.5</v>
      </c>
      <c r="R2" s="18">
        <v>24</v>
      </c>
    </row>
    <row r="3" spans="1:18" x14ac:dyDescent="0.2">
      <c r="A3" s="11" t="s">
        <v>141</v>
      </c>
      <c r="B3" s="12">
        <v>981</v>
      </c>
      <c r="C3" s="12" t="s">
        <v>3</v>
      </c>
      <c r="D3" s="14">
        <v>230158</v>
      </c>
      <c r="E3" s="15">
        <v>44366.941965324069</v>
      </c>
      <c r="F3" s="19">
        <f t="shared" si="0"/>
        <v>34.5</v>
      </c>
      <c r="G3" s="16" t="s">
        <v>77</v>
      </c>
      <c r="H3" s="17" t="s">
        <v>144</v>
      </c>
      <c r="I3" s="17" t="s">
        <v>47</v>
      </c>
      <c r="J3" s="17" t="s">
        <v>23</v>
      </c>
      <c r="K3" s="17" t="s">
        <v>23</v>
      </c>
      <c r="L3" s="18">
        <v>0</v>
      </c>
      <c r="M3" s="18">
        <v>0</v>
      </c>
      <c r="N3" s="18">
        <v>0</v>
      </c>
      <c r="O3" s="18">
        <v>6</v>
      </c>
      <c r="P3" s="18">
        <v>3</v>
      </c>
      <c r="Q3" s="18">
        <v>1.5</v>
      </c>
      <c r="R3" s="18">
        <v>24</v>
      </c>
    </row>
    <row r="4" spans="1:18" x14ac:dyDescent="0.2">
      <c r="A4" s="11" t="s">
        <v>141</v>
      </c>
      <c r="B4" s="12">
        <v>981</v>
      </c>
      <c r="C4" s="12" t="s">
        <v>3</v>
      </c>
      <c r="D4" s="14">
        <v>231222</v>
      </c>
      <c r="E4" s="15">
        <v>44370.786671157402</v>
      </c>
      <c r="F4" s="19">
        <f t="shared" si="0"/>
        <v>29.700000000000003</v>
      </c>
      <c r="G4" s="16" t="s">
        <v>103</v>
      </c>
      <c r="H4" s="17" t="s">
        <v>144</v>
      </c>
      <c r="I4" s="17" t="s">
        <v>52</v>
      </c>
      <c r="J4" s="17" t="s">
        <v>23</v>
      </c>
      <c r="K4" s="17" t="s">
        <v>23</v>
      </c>
      <c r="L4" s="18">
        <v>0</v>
      </c>
      <c r="M4" s="18">
        <v>0</v>
      </c>
      <c r="N4" s="18">
        <v>0</v>
      </c>
      <c r="O4" s="18">
        <v>6</v>
      </c>
      <c r="P4" s="18">
        <v>3</v>
      </c>
      <c r="Q4" s="18">
        <v>1.1000000000000001</v>
      </c>
      <c r="R4" s="18">
        <v>19.600000000000001</v>
      </c>
    </row>
    <row r="5" spans="1:18" x14ac:dyDescent="0.2">
      <c r="A5" s="11" t="s">
        <v>141</v>
      </c>
      <c r="B5" s="12">
        <v>981</v>
      </c>
      <c r="C5" s="12" t="s">
        <v>3</v>
      </c>
      <c r="D5" s="14">
        <v>230148</v>
      </c>
      <c r="E5" s="15">
        <v>44366.517902384257</v>
      </c>
      <c r="F5" s="19">
        <f t="shared" si="0"/>
        <v>26.7</v>
      </c>
      <c r="G5" s="16" t="s">
        <v>75</v>
      </c>
      <c r="H5" s="17" t="s">
        <v>144</v>
      </c>
      <c r="I5" s="17" t="s">
        <v>51</v>
      </c>
      <c r="J5" s="17" t="s">
        <v>23</v>
      </c>
      <c r="K5" s="17" t="s">
        <v>23</v>
      </c>
      <c r="L5" s="18">
        <v>0</v>
      </c>
      <c r="M5" s="18">
        <v>0</v>
      </c>
      <c r="N5" s="18">
        <v>0</v>
      </c>
      <c r="O5" s="18">
        <v>6</v>
      </c>
      <c r="P5" s="18">
        <v>3</v>
      </c>
      <c r="Q5" s="18">
        <v>1.5</v>
      </c>
      <c r="R5" s="18">
        <v>16.2</v>
      </c>
    </row>
    <row r="6" spans="1:18" x14ac:dyDescent="0.2">
      <c r="A6" s="11" t="s">
        <v>141</v>
      </c>
      <c r="B6" s="12">
        <v>981</v>
      </c>
      <c r="C6" s="12" t="s">
        <v>3</v>
      </c>
      <c r="D6" s="14">
        <v>230803</v>
      </c>
      <c r="E6" s="15">
        <v>44369.612589641205</v>
      </c>
      <c r="F6" s="19">
        <f t="shared" si="0"/>
        <v>24.9</v>
      </c>
      <c r="G6" s="16" t="s">
        <v>91</v>
      </c>
      <c r="H6" s="17" t="s">
        <v>144</v>
      </c>
      <c r="I6" s="17" t="s">
        <v>43</v>
      </c>
      <c r="J6" s="17" t="s">
        <v>23</v>
      </c>
      <c r="K6" s="17" t="s">
        <v>23</v>
      </c>
      <c r="L6" s="18">
        <v>0</v>
      </c>
      <c r="M6" s="18">
        <v>0</v>
      </c>
      <c r="N6" s="18">
        <v>0</v>
      </c>
      <c r="O6" s="18">
        <v>6</v>
      </c>
      <c r="P6" s="18">
        <v>3</v>
      </c>
      <c r="Q6" s="18">
        <v>1.5</v>
      </c>
      <c r="R6" s="18">
        <v>14.4</v>
      </c>
    </row>
    <row r="7" spans="1:18" x14ac:dyDescent="0.2">
      <c r="A7" s="11" t="s">
        <v>141</v>
      </c>
      <c r="B7" s="12">
        <v>981</v>
      </c>
      <c r="C7" s="12" t="s">
        <v>3</v>
      </c>
      <c r="D7" s="14">
        <v>231004</v>
      </c>
      <c r="E7" s="15">
        <v>44369.972861435184</v>
      </c>
      <c r="F7" s="19">
        <f t="shared" si="0"/>
        <v>22.7</v>
      </c>
      <c r="G7" s="16" t="s">
        <v>98</v>
      </c>
      <c r="H7" s="17" t="s">
        <v>144</v>
      </c>
      <c r="I7" s="17" t="s">
        <v>44</v>
      </c>
      <c r="J7" s="17" t="s">
        <v>23</v>
      </c>
      <c r="K7" s="17" t="s">
        <v>23</v>
      </c>
      <c r="L7" s="18">
        <v>0</v>
      </c>
      <c r="M7" s="18">
        <v>0</v>
      </c>
      <c r="N7" s="18">
        <v>0</v>
      </c>
      <c r="O7" s="18">
        <v>6</v>
      </c>
      <c r="P7" s="18">
        <v>3</v>
      </c>
      <c r="Q7" s="18">
        <v>1.5</v>
      </c>
      <c r="R7" s="18">
        <v>12.2</v>
      </c>
    </row>
    <row r="8" spans="1:18" x14ac:dyDescent="0.2">
      <c r="A8" s="11" t="s">
        <v>141</v>
      </c>
      <c r="B8" s="12">
        <v>981</v>
      </c>
      <c r="C8" s="12" t="s">
        <v>3</v>
      </c>
      <c r="D8" s="14">
        <v>231235</v>
      </c>
      <c r="E8" s="15">
        <v>44370.834042175928</v>
      </c>
      <c r="F8" s="19">
        <f t="shared" si="0"/>
        <v>22.5</v>
      </c>
      <c r="G8" s="16" t="s">
        <v>104</v>
      </c>
      <c r="H8" s="17" t="s">
        <v>144</v>
      </c>
      <c r="I8" s="17" t="s">
        <v>56</v>
      </c>
      <c r="J8" s="17" t="s">
        <v>23</v>
      </c>
      <c r="K8" s="17" t="s">
        <v>23</v>
      </c>
      <c r="L8" s="18">
        <v>0</v>
      </c>
      <c r="M8" s="18">
        <v>0</v>
      </c>
      <c r="N8" s="18">
        <v>0</v>
      </c>
      <c r="O8" s="18">
        <v>6</v>
      </c>
      <c r="P8" s="18">
        <v>3</v>
      </c>
      <c r="Q8" s="18">
        <v>1.5</v>
      </c>
      <c r="R8" s="18">
        <v>12</v>
      </c>
    </row>
    <row r="9" spans="1:18" x14ac:dyDescent="0.2">
      <c r="A9" s="11" t="s">
        <v>141</v>
      </c>
      <c r="B9" s="12">
        <v>981</v>
      </c>
      <c r="C9" s="12" t="s">
        <v>3</v>
      </c>
      <c r="D9" s="14">
        <v>230532</v>
      </c>
      <c r="E9" s="15">
        <v>44368.702572118054</v>
      </c>
      <c r="F9" s="19">
        <f t="shared" si="0"/>
        <v>21.6</v>
      </c>
      <c r="G9" s="16" t="s">
        <v>85</v>
      </c>
      <c r="H9" s="17" t="s">
        <v>144</v>
      </c>
      <c r="I9" s="17" t="s">
        <v>33</v>
      </c>
      <c r="J9" s="17" t="s">
        <v>29</v>
      </c>
      <c r="K9" s="17" t="s">
        <v>23</v>
      </c>
      <c r="L9" s="18">
        <v>6</v>
      </c>
      <c r="M9" s="18">
        <v>0</v>
      </c>
      <c r="N9" s="18">
        <v>0</v>
      </c>
      <c r="O9" s="18">
        <v>6</v>
      </c>
      <c r="P9" s="18">
        <v>0</v>
      </c>
      <c r="Q9" s="18">
        <v>0</v>
      </c>
      <c r="R9" s="18">
        <v>9.6</v>
      </c>
    </row>
    <row r="10" spans="1:18" s="20" customFormat="1" x14ac:dyDescent="0.2">
      <c r="A10" s="11" t="s">
        <v>141</v>
      </c>
      <c r="B10" s="12">
        <v>981</v>
      </c>
      <c r="C10" s="12" t="s">
        <v>3</v>
      </c>
      <c r="D10" s="14">
        <v>231923</v>
      </c>
      <c r="E10" s="15">
        <v>44373.028615844909</v>
      </c>
      <c r="F10" s="19">
        <f>SUM(L10:R10)</f>
        <v>21.3</v>
      </c>
      <c r="G10" s="16" t="s">
        <v>122</v>
      </c>
      <c r="H10" s="17" t="s">
        <v>144</v>
      </c>
      <c r="I10" s="17" t="s">
        <v>32</v>
      </c>
      <c r="J10" s="17" t="s">
        <v>29</v>
      </c>
      <c r="K10" s="17" t="s">
        <v>23</v>
      </c>
      <c r="L10" s="18">
        <v>6</v>
      </c>
      <c r="M10" s="18">
        <v>4</v>
      </c>
      <c r="N10" s="18">
        <v>0</v>
      </c>
      <c r="O10" s="18">
        <v>6</v>
      </c>
      <c r="P10" s="18">
        <v>3</v>
      </c>
      <c r="Q10" s="18">
        <v>1.5</v>
      </c>
      <c r="R10" s="18">
        <v>0.8</v>
      </c>
    </row>
    <row r="11" spans="1:18" s="20" customFormat="1" x14ac:dyDescent="0.2">
      <c r="A11" s="11" t="s">
        <v>141</v>
      </c>
      <c r="B11" s="12">
        <v>981</v>
      </c>
      <c r="C11" s="12" t="s">
        <v>3</v>
      </c>
      <c r="D11" s="14">
        <v>231507</v>
      </c>
      <c r="E11" s="15">
        <v>44371.674973854162</v>
      </c>
      <c r="F11" s="19">
        <f t="shared" si="0"/>
        <v>19.5</v>
      </c>
      <c r="G11" s="16" t="s">
        <v>106</v>
      </c>
      <c r="H11" s="17" t="s">
        <v>144</v>
      </c>
      <c r="I11" s="17" t="s">
        <v>36</v>
      </c>
      <c r="J11" s="17" t="s">
        <v>23</v>
      </c>
      <c r="K11" s="17" t="s">
        <v>23</v>
      </c>
      <c r="L11" s="18">
        <v>0</v>
      </c>
      <c r="M11" s="18">
        <v>0</v>
      </c>
      <c r="N11" s="18">
        <v>0</v>
      </c>
      <c r="O11" s="18">
        <v>6</v>
      </c>
      <c r="P11" s="18">
        <v>0</v>
      </c>
      <c r="Q11" s="18">
        <v>1.5</v>
      </c>
      <c r="R11" s="18">
        <v>12</v>
      </c>
    </row>
    <row r="12" spans="1:18" s="20" customFormat="1" x14ac:dyDescent="0.2">
      <c r="A12" s="11" t="s">
        <v>141</v>
      </c>
      <c r="B12" s="12">
        <v>981</v>
      </c>
      <c r="C12" s="12" t="s">
        <v>3</v>
      </c>
      <c r="D12" s="14">
        <v>229829</v>
      </c>
      <c r="E12" s="15">
        <v>44364.863737372681</v>
      </c>
      <c r="F12" s="19">
        <f>SUM(L12:R12)</f>
        <v>18.3</v>
      </c>
      <c r="G12" s="16" t="s">
        <v>53</v>
      </c>
      <c r="H12" s="17" t="s">
        <v>144</v>
      </c>
      <c r="I12" s="17" t="s">
        <v>41</v>
      </c>
      <c r="J12" s="17" t="s">
        <v>29</v>
      </c>
      <c r="K12" s="17" t="s">
        <v>23</v>
      </c>
      <c r="L12" s="18">
        <v>6</v>
      </c>
      <c r="M12" s="18">
        <v>0</v>
      </c>
      <c r="N12" s="18">
        <v>0</v>
      </c>
      <c r="O12" s="18">
        <v>6</v>
      </c>
      <c r="P12" s="18">
        <v>3</v>
      </c>
      <c r="Q12" s="18">
        <v>1.5</v>
      </c>
      <c r="R12" s="18">
        <v>1.8</v>
      </c>
    </row>
    <row r="13" spans="1:18" s="20" customFormat="1" x14ac:dyDescent="0.2">
      <c r="A13" s="11" t="s">
        <v>141</v>
      </c>
      <c r="B13" s="12">
        <v>981</v>
      </c>
      <c r="C13" s="12" t="s">
        <v>3</v>
      </c>
      <c r="D13" s="14">
        <v>231907</v>
      </c>
      <c r="E13" s="15">
        <v>44372.845975509255</v>
      </c>
      <c r="F13" s="19">
        <f t="shared" si="0"/>
        <v>15.3</v>
      </c>
      <c r="G13" s="16" t="s">
        <v>117</v>
      </c>
      <c r="H13" s="17" t="s">
        <v>144</v>
      </c>
      <c r="I13" s="17" t="s">
        <v>47</v>
      </c>
      <c r="J13" s="17" t="s">
        <v>23</v>
      </c>
      <c r="K13" s="17" t="s">
        <v>23</v>
      </c>
      <c r="L13" s="18">
        <v>0</v>
      </c>
      <c r="M13" s="18">
        <v>0</v>
      </c>
      <c r="N13" s="18">
        <v>0</v>
      </c>
      <c r="O13" s="18">
        <v>6</v>
      </c>
      <c r="P13" s="18">
        <v>3</v>
      </c>
      <c r="Q13" s="18">
        <v>1.5</v>
      </c>
      <c r="R13" s="18">
        <v>4.8</v>
      </c>
    </row>
    <row r="14" spans="1:18" s="20" customFormat="1" x14ac:dyDescent="0.2">
      <c r="A14" s="11" t="s">
        <v>141</v>
      </c>
      <c r="B14" s="12">
        <v>981</v>
      </c>
      <c r="C14" s="12" t="s">
        <v>3</v>
      </c>
      <c r="D14" s="14">
        <v>229833</v>
      </c>
      <c r="E14" s="15">
        <v>44364.899626018516</v>
      </c>
      <c r="F14" s="19">
        <f t="shared" si="0"/>
        <v>15.3</v>
      </c>
      <c r="G14" s="16" t="s">
        <v>67</v>
      </c>
      <c r="H14" s="17" t="s">
        <v>144</v>
      </c>
      <c r="I14" s="17" t="s">
        <v>48</v>
      </c>
      <c r="J14" s="17" t="s">
        <v>23</v>
      </c>
      <c r="K14" s="17" t="s">
        <v>23</v>
      </c>
      <c r="L14" s="18">
        <v>0</v>
      </c>
      <c r="M14" s="18">
        <v>0</v>
      </c>
      <c r="N14" s="18">
        <v>0</v>
      </c>
      <c r="O14" s="18">
        <v>6</v>
      </c>
      <c r="P14" s="18">
        <v>3</v>
      </c>
      <c r="Q14" s="18">
        <v>1.5</v>
      </c>
      <c r="R14" s="18">
        <v>4.8</v>
      </c>
    </row>
    <row r="15" spans="1:18" x14ac:dyDescent="0.2">
      <c r="A15" s="11" t="s">
        <v>141</v>
      </c>
      <c r="B15" s="12">
        <v>981</v>
      </c>
      <c r="C15" s="12" t="s">
        <v>3</v>
      </c>
      <c r="D15" s="14">
        <v>231505</v>
      </c>
      <c r="E15" s="15">
        <v>44371.672045115738</v>
      </c>
      <c r="F15" s="19">
        <f t="shared" si="0"/>
        <v>14.3</v>
      </c>
      <c r="G15" s="16" t="s">
        <v>105</v>
      </c>
      <c r="H15" s="17" t="s">
        <v>144</v>
      </c>
      <c r="I15" s="17" t="s">
        <v>45</v>
      </c>
      <c r="J15" s="17" t="s">
        <v>23</v>
      </c>
      <c r="K15" s="17" t="s">
        <v>23</v>
      </c>
      <c r="L15" s="18">
        <v>0</v>
      </c>
      <c r="M15" s="18">
        <v>0</v>
      </c>
      <c r="N15" s="18">
        <v>0</v>
      </c>
      <c r="O15" s="18">
        <v>6</v>
      </c>
      <c r="P15" s="18">
        <v>3</v>
      </c>
      <c r="Q15" s="18">
        <v>1.5</v>
      </c>
      <c r="R15" s="18">
        <v>3.8</v>
      </c>
    </row>
    <row r="16" spans="1:18" x14ac:dyDescent="0.2">
      <c r="A16" s="11" t="s">
        <v>141</v>
      </c>
      <c r="B16" s="12">
        <v>981</v>
      </c>
      <c r="C16" s="12" t="s">
        <v>3</v>
      </c>
      <c r="D16" s="14">
        <v>231906</v>
      </c>
      <c r="E16" s="15">
        <v>44372.818675682865</v>
      </c>
      <c r="F16" s="19">
        <f t="shared" si="0"/>
        <v>11.7</v>
      </c>
      <c r="G16" s="16" t="s">
        <v>116</v>
      </c>
      <c r="H16" s="17" t="s">
        <v>144</v>
      </c>
      <c r="I16" s="17" t="s">
        <v>26</v>
      </c>
      <c r="J16" s="17" t="s">
        <v>23</v>
      </c>
      <c r="K16" s="17" t="s">
        <v>23</v>
      </c>
      <c r="L16" s="18">
        <v>0</v>
      </c>
      <c r="M16" s="18">
        <v>0</v>
      </c>
      <c r="N16" s="18">
        <v>0</v>
      </c>
      <c r="O16" s="18">
        <v>6</v>
      </c>
      <c r="P16" s="18">
        <v>3</v>
      </c>
      <c r="Q16" s="18">
        <v>1.5</v>
      </c>
      <c r="R16" s="18">
        <v>1.2</v>
      </c>
    </row>
    <row r="17" spans="1:18" x14ac:dyDescent="0.2">
      <c r="A17" s="11" t="s">
        <v>141</v>
      </c>
      <c r="B17" s="12">
        <v>981</v>
      </c>
      <c r="C17" s="12" t="s">
        <v>5</v>
      </c>
      <c r="D17" s="14">
        <v>232148</v>
      </c>
      <c r="E17" s="15">
        <v>44375.460394837959</v>
      </c>
      <c r="F17" s="19">
        <f t="shared" si="0"/>
        <v>11.2</v>
      </c>
      <c r="G17" s="16" t="s">
        <v>140</v>
      </c>
      <c r="H17" s="17" t="s">
        <v>144</v>
      </c>
      <c r="I17" s="17" t="s">
        <v>22</v>
      </c>
      <c r="J17" s="17" t="s">
        <v>23</v>
      </c>
      <c r="K17" s="17" t="s">
        <v>23</v>
      </c>
      <c r="L17" s="18">
        <v>0</v>
      </c>
      <c r="M17" s="18">
        <v>0</v>
      </c>
      <c r="N17" s="18">
        <v>0</v>
      </c>
      <c r="O17" s="18">
        <v>6</v>
      </c>
      <c r="P17" s="18">
        <v>0</v>
      </c>
      <c r="Q17" s="18">
        <v>1.2</v>
      </c>
      <c r="R17" s="18">
        <v>4</v>
      </c>
    </row>
    <row r="18" spans="1:18" x14ac:dyDescent="0.2">
      <c r="A18" s="11" t="s">
        <v>141</v>
      </c>
      <c r="B18" s="12">
        <v>981</v>
      </c>
      <c r="C18" s="12" t="s">
        <v>5</v>
      </c>
      <c r="D18" s="14">
        <v>232150</v>
      </c>
      <c r="E18" s="15">
        <v>44375.460402372686</v>
      </c>
      <c r="F18" s="19">
        <f t="shared" si="0"/>
        <v>11.2</v>
      </c>
      <c r="G18" s="16" t="s">
        <v>140</v>
      </c>
      <c r="H18" s="17" t="s">
        <v>144</v>
      </c>
      <c r="I18" s="17" t="s">
        <v>22</v>
      </c>
      <c r="J18" s="17" t="s">
        <v>23</v>
      </c>
      <c r="K18" s="17" t="s">
        <v>23</v>
      </c>
      <c r="L18" s="18">
        <v>0</v>
      </c>
      <c r="M18" s="18">
        <v>0</v>
      </c>
      <c r="N18" s="18">
        <v>0</v>
      </c>
      <c r="O18" s="18">
        <v>6</v>
      </c>
      <c r="P18" s="18">
        <v>0</v>
      </c>
      <c r="Q18" s="18">
        <v>1.2</v>
      </c>
      <c r="R18" s="18">
        <v>4</v>
      </c>
    </row>
    <row r="19" spans="1:18" x14ac:dyDescent="0.2">
      <c r="A19" s="11" t="s">
        <v>141</v>
      </c>
      <c r="B19" s="12">
        <v>981</v>
      </c>
      <c r="C19" s="12" t="s">
        <v>3</v>
      </c>
      <c r="D19" s="14">
        <v>231687</v>
      </c>
      <c r="E19" s="15">
        <v>44372.488960659721</v>
      </c>
      <c r="F19" s="19">
        <f t="shared" si="0"/>
        <v>11.1</v>
      </c>
      <c r="G19" s="16" t="s">
        <v>113</v>
      </c>
      <c r="H19" s="17" t="s">
        <v>144</v>
      </c>
      <c r="I19" s="17" t="s">
        <v>39</v>
      </c>
      <c r="J19" s="17" t="s">
        <v>23</v>
      </c>
      <c r="K19" s="17" t="s">
        <v>23</v>
      </c>
      <c r="L19" s="18">
        <v>0</v>
      </c>
      <c r="M19" s="18">
        <v>0</v>
      </c>
      <c r="N19" s="18">
        <v>0</v>
      </c>
      <c r="O19" s="18">
        <v>6</v>
      </c>
      <c r="P19" s="18">
        <v>0</v>
      </c>
      <c r="Q19" s="18">
        <v>1.5</v>
      </c>
      <c r="R19" s="18">
        <v>3.6</v>
      </c>
    </row>
    <row r="20" spans="1:18" x14ac:dyDescent="0.2">
      <c r="A20" s="11" t="s">
        <v>141</v>
      </c>
      <c r="B20" s="12">
        <v>981</v>
      </c>
      <c r="C20" s="12" t="s">
        <v>4</v>
      </c>
      <c r="D20" s="14">
        <v>230127</v>
      </c>
      <c r="E20" s="15">
        <v>44366.311775324073</v>
      </c>
      <c r="F20" s="19">
        <f t="shared" si="0"/>
        <v>10.4</v>
      </c>
      <c r="G20" s="16" t="s">
        <v>74</v>
      </c>
      <c r="H20" s="17" t="s">
        <v>144</v>
      </c>
      <c r="I20" s="17" t="s">
        <v>47</v>
      </c>
      <c r="J20" s="17" t="s">
        <v>23</v>
      </c>
      <c r="K20" s="17" t="s">
        <v>23</v>
      </c>
      <c r="L20" s="18">
        <v>0</v>
      </c>
      <c r="M20" s="18">
        <v>0</v>
      </c>
      <c r="N20" s="18">
        <v>0</v>
      </c>
      <c r="O20" s="18">
        <v>6</v>
      </c>
      <c r="P20" s="18">
        <v>3</v>
      </c>
      <c r="Q20" s="18">
        <v>1.4</v>
      </c>
      <c r="R20" s="18">
        <v>0</v>
      </c>
    </row>
    <row r="21" spans="1:18" x14ac:dyDescent="0.2">
      <c r="A21" s="11" t="s">
        <v>141</v>
      </c>
      <c r="B21" s="12">
        <v>981</v>
      </c>
      <c r="C21" s="12" t="s">
        <v>5</v>
      </c>
      <c r="D21" s="14">
        <v>230128</v>
      </c>
      <c r="E21" s="15">
        <v>44366.311870011574</v>
      </c>
      <c r="F21" s="19">
        <f t="shared" si="0"/>
        <v>10.4</v>
      </c>
      <c r="G21" s="16" t="s">
        <v>74</v>
      </c>
      <c r="H21" s="17" t="s">
        <v>144</v>
      </c>
      <c r="I21" s="17" t="s">
        <v>47</v>
      </c>
      <c r="J21" s="17" t="s">
        <v>23</v>
      </c>
      <c r="K21" s="17" t="s">
        <v>23</v>
      </c>
      <c r="L21" s="18">
        <v>0</v>
      </c>
      <c r="M21" s="18">
        <v>0</v>
      </c>
      <c r="N21" s="18">
        <v>0</v>
      </c>
      <c r="O21" s="18">
        <v>6</v>
      </c>
      <c r="P21" s="18">
        <v>3</v>
      </c>
      <c r="Q21" s="18">
        <v>1.4</v>
      </c>
      <c r="R21" s="18">
        <v>0</v>
      </c>
    </row>
    <row r="22" spans="1:18" x14ac:dyDescent="0.2">
      <c r="A22" s="11" t="s">
        <v>141</v>
      </c>
      <c r="B22" s="12">
        <v>981</v>
      </c>
      <c r="C22" s="12" t="s">
        <v>3</v>
      </c>
      <c r="D22" s="14">
        <v>230925</v>
      </c>
      <c r="E22" s="15">
        <v>44369.676916006945</v>
      </c>
      <c r="F22" s="19">
        <f t="shared" si="0"/>
        <v>9.6999999999999993</v>
      </c>
      <c r="G22" s="16" t="s">
        <v>93</v>
      </c>
      <c r="H22" s="17" t="s">
        <v>144</v>
      </c>
      <c r="I22" s="17" t="s">
        <v>30</v>
      </c>
      <c r="J22" s="17" t="s">
        <v>23</v>
      </c>
      <c r="K22" s="17" t="s">
        <v>23</v>
      </c>
      <c r="L22" s="18">
        <v>0</v>
      </c>
      <c r="M22" s="18">
        <v>0</v>
      </c>
      <c r="N22" s="18">
        <v>0</v>
      </c>
      <c r="O22" s="18">
        <v>6</v>
      </c>
      <c r="P22" s="18">
        <v>0</v>
      </c>
      <c r="Q22" s="18">
        <v>1.5</v>
      </c>
      <c r="R22" s="18">
        <v>2.2000000000000002</v>
      </c>
    </row>
    <row r="23" spans="1:18" x14ac:dyDescent="0.2">
      <c r="A23" s="11" t="s">
        <v>141</v>
      </c>
      <c r="B23" s="12">
        <v>981</v>
      </c>
      <c r="C23" s="12" t="s">
        <v>3</v>
      </c>
      <c r="D23" s="14">
        <v>231979</v>
      </c>
      <c r="E23" s="15">
        <v>44373.864884247683</v>
      </c>
      <c r="F23" s="19">
        <f t="shared" si="0"/>
        <v>8.9</v>
      </c>
      <c r="G23" s="16" t="s">
        <v>127</v>
      </c>
      <c r="H23" s="17" t="s">
        <v>144</v>
      </c>
      <c r="I23" s="17" t="s">
        <v>48</v>
      </c>
      <c r="J23" s="17" t="s">
        <v>23</v>
      </c>
      <c r="K23" s="17" t="s">
        <v>23</v>
      </c>
      <c r="L23" s="18">
        <v>0</v>
      </c>
      <c r="M23" s="18">
        <v>0</v>
      </c>
      <c r="N23" s="18">
        <v>0</v>
      </c>
      <c r="O23" s="18">
        <v>6</v>
      </c>
      <c r="P23" s="18">
        <v>0</v>
      </c>
      <c r="Q23" s="18">
        <v>1.5</v>
      </c>
      <c r="R23" s="18">
        <v>1.4</v>
      </c>
    </row>
    <row r="24" spans="1:18" x14ac:dyDescent="0.2">
      <c r="A24" s="11" t="s">
        <v>141</v>
      </c>
      <c r="B24" s="12">
        <v>981</v>
      </c>
      <c r="C24" s="12" t="s">
        <v>3</v>
      </c>
      <c r="D24" s="14">
        <v>231916</v>
      </c>
      <c r="E24" s="15">
        <v>44372.931976666667</v>
      </c>
      <c r="F24" s="19">
        <f t="shared" si="0"/>
        <v>8.3000000000000007</v>
      </c>
      <c r="G24" s="16" t="s">
        <v>120</v>
      </c>
      <c r="H24" s="17" t="s">
        <v>144</v>
      </c>
      <c r="I24" s="17" t="s">
        <v>38</v>
      </c>
      <c r="J24" s="17" t="s">
        <v>23</v>
      </c>
      <c r="K24" s="17" t="s">
        <v>23</v>
      </c>
      <c r="L24" s="18">
        <v>0</v>
      </c>
      <c r="M24" s="18">
        <v>0</v>
      </c>
      <c r="N24" s="18">
        <v>0</v>
      </c>
      <c r="O24" s="18">
        <v>6</v>
      </c>
      <c r="P24" s="18">
        <v>0</v>
      </c>
      <c r="Q24" s="18">
        <v>1.5</v>
      </c>
      <c r="R24" s="18">
        <v>0.8</v>
      </c>
    </row>
    <row r="25" spans="1:18" x14ac:dyDescent="0.2">
      <c r="A25" s="11" t="s">
        <v>141</v>
      </c>
      <c r="B25" s="12">
        <v>981</v>
      </c>
      <c r="C25" s="12" t="s">
        <v>3</v>
      </c>
      <c r="D25" s="14">
        <v>229673</v>
      </c>
      <c r="E25" s="15">
        <v>44364.595394444441</v>
      </c>
      <c r="F25" s="19">
        <f t="shared" si="0"/>
        <v>8.1</v>
      </c>
      <c r="G25" s="16" t="s">
        <v>66</v>
      </c>
      <c r="H25" s="17" t="s">
        <v>144</v>
      </c>
      <c r="I25" s="17" t="s">
        <v>48</v>
      </c>
      <c r="J25" s="17" t="s">
        <v>23</v>
      </c>
      <c r="K25" s="17" t="s">
        <v>23</v>
      </c>
      <c r="L25" s="18">
        <v>0</v>
      </c>
      <c r="M25" s="18">
        <v>0</v>
      </c>
      <c r="N25" s="18">
        <v>0</v>
      </c>
      <c r="O25" s="18">
        <v>6</v>
      </c>
      <c r="P25" s="18">
        <v>0</v>
      </c>
      <c r="Q25" s="18">
        <v>1.5</v>
      </c>
      <c r="R25" s="18">
        <v>0.6</v>
      </c>
    </row>
    <row r="26" spans="1:18" x14ac:dyDescent="0.2">
      <c r="A26" s="11" t="s">
        <v>141</v>
      </c>
      <c r="B26" s="12">
        <v>981</v>
      </c>
      <c r="C26" s="12" t="s">
        <v>4</v>
      </c>
      <c r="D26" s="14">
        <v>229592</v>
      </c>
      <c r="E26" s="15">
        <v>44364.442536377312</v>
      </c>
      <c r="F26" s="19">
        <f t="shared" si="0"/>
        <v>6.6</v>
      </c>
      <c r="G26" s="16" t="s">
        <v>65</v>
      </c>
      <c r="H26" s="17" t="s">
        <v>144</v>
      </c>
      <c r="I26" s="17" t="s">
        <v>31</v>
      </c>
      <c r="J26" s="17" t="s">
        <v>23</v>
      </c>
      <c r="K26" s="17" t="s">
        <v>23</v>
      </c>
      <c r="L26" s="18">
        <v>0</v>
      </c>
      <c r="M26" s="18">
        <v>0</v>
      </c>
      <c r="N26" s="18">
        <v>0</v>
      </c>
      <c r="O26" s="18">
        <v>6</v>
      </c>
      <c r="P26" s="18">
        <v>0</v>
      </c>
      <c r="Q26" s="18">
        <v>0.6</v>
      </c>
      <c r="R26" s="18">
        <v>0</v>
      </c>
    </row>
    <row r="27" spans="1:18" x14ac:dyDescent="0.2">
      <c r="A27" s="11" t="s">
        <v>141</v>
      </c>
      <c r="B27" s="12">
        <v>981</v>
      </c>
      <c r="C27" s="12" t="s">
        <v>4</v>
      </c>
      <c r="D27" s="14">
        <v>230473</v>
      </c>
      <c r="E27" s="15">
        <v>44368.621619745369</v>
      </c>
      <c r="F27" s="19">
        <f t="shared" si="0"/>
        <v>6.5</v>
      </c>
      <c r="G27" s="16" t="s">
        <v>83</v>
      </c>
      <c r="H27" s="17" t="s">
        <v>144</v>
      </c>
      <c r="I27" s="17" t="s">
        <v>22</v>
      </c>
      <c r="J27" s="17" t="s">
        <v>23</v>
      </c>
      <c r="K27" s="17" t="s">
        <v>23</v>
      </c>
      <c r="L27" s="18">
        <v>0</v>
      </c>
      <c r="M27" s="18">
        <v>0</v>
      </c>
      <c r="N27" s="18">
        <v>0</v>
      </c>
      <c r="O27" s="18">
        <v>6</v>
      </c>
      <c r="P27" s="18">
        <v>0</v>
      </c>
      <c r="Q27" s="18">
        <v>0.5</v>
      </c>
      <c r="R27" s="18">
        <v>0</v>
      </c>
    </row>
    <row r="28" spans="1:18" x14ac:dyDescent="0.2">
      <c r="A28" s="11" t="s">
        <v>141</v>
      </c>
      <c r="B28" s="12">
        <v>981</v>
      </c>
      <c r="C28" s="12" t="s">
        <v>4</v>
      </c>
      <c r="D28" s="14">
        <v>230965</v>
      </c>
      <c r="E28" s="15">
        <v>44369.71731792824</v>
      </c>
      <c r="F28" s="19">
        <f t="shared" si="0"/>
        <v>6</v>
      </c>
      <c r="G28" s="16" t="s">
        <v>95</v>
      </c>
      <c r="H28" s="17" t="s">
        <v>144</v>
      </c>
      <c r="I28" s="17" t="s">
        <v>30</v>
      </c>
      <c r="J28" s="17" t="s">
        <v>23</v>
      </c>
      <c r="K28" s="17" t="s">
        <v>23</v>
      </c>
      <c r="L28" s="18">
        <v>0</v>
      </c>
      <c r="M28" s="18">
        <v>0</v>
      </c>
      <c r="N28" s="18">
        <v>0</v>
      </c>
      <c r="O28" s="18">
        <v>6</v>
      </c>
      <c r="P28" s="18">
        <v>0</v>
      </c>
      <c r="Q28" s="18">
        <v>0</v>
      </c>
      <c r="R28" s="18">
        <v>0</v>
      </c>
    </row>
    <row r="29" spans="1:18" x14ac:dyDescent="0.2">
      <c r="A29" s="11" t="s">
        <v>141</v>
      </c>
      <c r="B29" s="12">
        <v>981</v>
      </c>
      <c r="C29" s="12" t="s">
        <v>5</v>
      </c>
      <c r="D29" s="14">
        <v>230966</v>
      </c>
      <c r="E29" s="15">
        <v>44369.717326805556</v>
      </c>
      <c r="F29" s="19">
        <f t="shared" si="0"/>
        <v>6</v>
      </c>
      <c r="G29" s="16" t="s">
        <v>95</v>
      </c>
      <c r="H29" s="17" t="s">
        <v>144</v>
      </c>
      <c r="I29" s="17" t="s">
        <v>30</v>
      </c>
      <c r="J29" s="17" t="s">
        <v>23</v>
      </c>
      <c r="K29" s="17" t="s">
        <v>23</v>
      </c>
      <c r="L29" s="18">
        <v>0</v>
      </c>
      <c r="M29" s="18">
        <v>0</v>
      </c>
      <c r="N29" s="18">
        <v>0</v>
      </c>
      <c r="O29" s="18">
        <v>6</v>
      </c>
      <c r="P29" s="18">
        <v>0</v>
      </c>
      <c r="Q29" s="18">
        <v>0</v>
      </c>
      <c r="R29" s="18">
        <v>0</v>
      </c>
    </row>
    <row r="30" spans="1:18" x14ac:dyDescent="0.2">
      <c r="A30" s="11" t="s">
        <v>141</v>
      </c>
      <c r="B30" s="12">
        <v>981</v>
      </c>
      <c r="C30" s="12" t="s">
        <v>4</v>
      </c>
      <c r="D30" s="14">
        <v>231574</v>
      </c>
      <c r="E30" s="15">
        <v>44372.052345416661</v>
      </c>
      <c r="F30" s="19">
        <f t="shared" si="0"/>
        <v>6</v>
      </c>
      <c r="G30" s="16" t="s">
        <v>112</v>
      </c>
      <c r="H30" s="17" t="s">
        <v>144</v>
      </c>
      <c r="I30" s="17" t="s">
        <v>25</v>
      </c>
      <c r="J30" s="17" t="s">
        <v>23</v>
      </c>
      <c r="K30" s="17" t="s">
        <v>23</v>
      </c>
      <c r="L30" s="18">
        <v>0</v>
      </c>
      <c r="M30" s="18">
        <v>0</v>
      </c>
      <c r="N30" s="18">
        <v>0</v>
      </c>
      <c r="O30" s="18">
        <v>6</v>
      </c>
      <c r="P30" s="18">
        <v>0</v>
      </c>
      <c r="Q30" s="18">
        <v>0</v>
      </c>
      <c r="R30" s="18">
        <v>0</v>
      </c>
    </row>
    <row r="31" spans="1:18" x14ac:dyDescent="0.2">
      <c r="A31" s="11" t="s">
        <v>141</v>
      </c>
      <c r="B31" s="12">
        <v>981</v>
      </c>
      <c r="C31" s="12" t="s">
        <v>5</v>
      </c>
      <c r="D31" s="14">
        <v>232076</v>
      </c>
      <c r="E31" s="15">
        <v>44375.020347060185</v>
      </c>
      <c r="F31" s="19">
        <f t="shared" si="0"/>
        <v>3</v>
      </c>
      <c r="G31" s="16" t="s">
        <v>139</v>
      </c>
      <c r="H31" s="17" t="s">
        <v>144</v>
      </c>
      <c r="I31" s="17" t="s">
        <v>28</v>
      </c>
      <c r="J31" s="17" t="s">
        <v>23</v>
      </c>
      <c r="K31" s="17" t="s">
        <v>23</v>
      </c>
      <c r="L31" s="18">
        <v>0</v>
      </c>
      <c r="M31" s="18">
        <v>0</v>
      </c>
      <c r="N31" s="18">
        <v>0</v>
      </c>
      <c r="O31" s="18">
        <v>0</v>
      </c>
      <c r="P31" s="18">
        <v>3</v>
      </c>
      <c r="Q31" s="18">
        <v>0</v>
      </c>
      <c r="R31" s="18">
        <v>0</v>
      </c>
    </row>
  </sheetData>
  <sortState ref="A2:R31">
    <sortCondition descending="1" ref="F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0" sqref="C20:F21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34.33203125" bestFit="1" customWidth="1"/>
    <col min="8" max="8" width="34.66406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230289</v>
      </c>
      <c r="E2" s="15">
        <v>44368.520208275462</v>
      </c>
      <c r="F2" s="19">
        <f>SUM(L2:R2)</f>
        <v>25.3</v>
      </c>
      <c r="G2" s="16" t="s">
        <v>81</v>
      </c>
      <c r="H2" s="17" t="s">
        <v>143</v>
      </c>
      <c r="I2" s="17" t="s">
        <v>40</v>
      </c>
      <c r="J2" s="17" t="s">
        <v>23</v>
      </c>
      <c r="K2" s="17" t="s">
        <v>23</v>
      </c>
      <c r="L2" s="18">
        <v>0</v>
      </c>
      <c r="M2" s="18">
        <v>0</v>
      </c>
      <c r="N2" s="18">
        <v>0</v>
      </c>
      <c r="O2" s="18">
        <v>6</v>
      </c>
      <c r="P2" s="18">
        <v>3</v>
      </c>
      <c r="Q2" s="18">
        <v>0.5</v>
      </c>
      <c r="R2" s="18">
        <v>15.8</v>
      </c>
    </row>
    <row r="3" spans="1:18" s="13" customFormat="1" x14ac:dyDescent="0.2">
      <c r="A3" s="11" t="s">
        <v>141</v>
      </c>
      <c r="B3" s="12">
        <v>981</v>
      </c>
      <c r="C3" s="12" t="s">
        <v>3</v>
      </c>
      <c r="D3" s="14">
        <v>230603</v>
      </c>
      <c r="E3" s="15">
        <v>44368.942659895831</v>
      </c>
      <c r="F3" s="19">
        <f t="shared" ref="F3:F22" si="0">SUM(L3:R3)</f>
        <v>18.7</v>
      </c>
      <c r="G3" s="16" t="s">
        <v>88</v>
      </c>
      <c r="H3" s="17" t="s">
        <v>143</v>
      </c>
      <c r="I3" s="17" t="s">
        <v>48</v>
      </c>
      <c r="J3" s="17" t="s">
        <v>23</v>
      </c>
      <c r="K3" s="17" t="s">
        <v>23</v>
      </c>
      <c r="L3" s="18">
        <v>0</v>
      </c>
      <c r="M3" s="18">
        <v>0</v>
      </c>
      <c r="N3" s="18">
        <v>0</v>
      </c>
      <c r="O3" s="18">
        <v>6</v>
      </c>
      <c r="P3" s="18">
        <v>3</v>
      </c>
      <c r="Q3" s="18">
        <v>1.5</v>
      </c>
      <c r="R3" s="18">
        <v>8.1999999999999993</v>
      </c>
    </row>
    <row r="4" spans="1:18" s="13" customFormat="1" x14ac:dyDescent="0.2">
      <c r="A4" s="11" t="s">
        <v>141</v>
      </c>
      <c r="B4" s="12">
        <v>981</v>
      </c>
      <c r="C4" s="12" t="s">
        <v>3</v>
      </c>
      <c r="D4" s="14">
        <v>232038</v>
      </c>
      <c r="E4" s="15">
        <v>44374.629226319441</v>
      </c>
      <c r="F4" s="19">
        <f t="shared" si="0"/>
        <v>17</v>
      </c>
      <c r="G4" s="16" t="s">
        <v>131</v>
      </c>
      <c r="H4" s="17" t="s">
        <v>143</v>
      </c>
      <c r="I4" s="17" t="s">
        <v>49</v>
      </c>
      <c r="J4" s="17" t="s">
        <v>29</v>
      </c>
      <c r="K4" s="17" t="s">
        <v>23</v>
      </c>
      <c r="L4" s="18">
        <v>6</v>
      </c>
      <c r="M4" s="18">
        <v>0</v>
      </c>
      <c r="N4" s="18">
        <v>0</v>
      </c>
      <c r="O4" s="18">
        <v>6</v>
      </c>
      <c r="P4" s="18">
        <v>3</v>
      </c>
      <c r="Q4" s="18">
        <v>0</v>
      </c>
      <c r="R4" s="18">
        <v>2</v>
      </c>
    </row>
    <row r="5" spans="1:18" s="13" customFormat="1" x14ac:dyDescent="0.2">
      <c r="A5" s="11" t="s">
        <v>141</v>
      </c>
      <c r="B5" s="12">
        <v>981</v>
      </c>
      <c r="C5" s="12" t="s">
        <v>3</v>
      </c>
      <c r="D5" s="14">
        <v>231570</v>
      </c>
      <c r="E5" s="15">
        <v>44371.982498252313</v>
      </c>
      <c r="F5" s="19">
        <f t="shared" si="0"/>
        <v>16.8</v>
      </c>
      <c r="G5" s="16" t="s">
        <v>110</v>
      </c>
      <c r="H5" s="17" t="s">
        <v>143</v>
      </c>
      <c r="I5" s="17" t="s">
        <v>35</v>
      </c>
      <c r="J5" s="17" t="s">
        <v>23</v>
      </c>
      <c r="K5" s="17" t="s">
        <v>23</v>
      </c>
      <c r="L5" s="18">
        <v>0</v>
      </c>
      <c r="M5" s="18">
        <v>0</v>
      </c>
      <c r="N5" s="18">
        <v>0</v>
      </c>
      <c r="O5" s="18">
        <v>6</v>
      </c>
      <c r="P5" s="18">
        <v>3</v>
      </c>
      <c r="Q5" s="18">
        <v>0.6</v>
      </c>
      <c r="R5" s="18">
        <v>7.2</v>
      </c>
    </row>
    <row r="6" spans="1:18" s="13" customFormat="1" x14ac:dyDescent="0.2">
      <c r="A6" s="11" t="s">
        <v>141</v>
      </c>
      <c r="B6" s="12">
        <v>981</v>
      </c>
      <c r="C6" s="12" t="s">
        <v>3</v>
      </c>
      <c r="D6" s="14">
        <v>232068</v>
      </c>
      <c r="E6" s="15">
        <v>44374.954457164349</v>
      </c>
      <c r="F6" s="19">
        <f t="shared" si="0"/>
        <v>15.5</v>
      </c>
      <c r="G6" s="16" t="s">
        <v>136</v>
      </c>
      <c r="H6" s="17" t="s">
        <v>143</v>
      </c>
      <c r="I6" s="17" t="s">
        <v>22</v>
      </c>
      <c r="J6" s="17" t="s">
        <v>23</v>
      </c>
      <c r="K6" s="17" t="s">
        <v>23</v>
      </c>
      <c r="L6" s="18">
        <v>0</v>
      </c>
      <c r="M6" s="18">
        <v>0</v>
      </c>
      <c r="N6" s="18">
        <v>0</v>
      </c>
      <c r="O6" s="18">
        <v>6</v>
      </c>
      <c r="P6" s="18">
        <v>0</v>
      </c>
      <c r="Q6" s="18">
        <v>1.5</v>
      </c>
      <c r="R6" s="18">
        <v>8</v>
      </c>
    </row>
    <row r="7" spans="1:18" s="13" customFormat="1" x14ac:dyDescent="0.2">
      <c r="A7" s="11" t="s">
        <v>141</v>
      </c>
      <c r="B7" s="12">
        <v>981</v>
      </c>
      <c r="C7" s="12" t="s">
        <v>3</v>
      </c>
      <c r="D7" s="14">
        <v>231106</v>
      </c>
      <c r="E7" s="15">
        <v>44370.577020381941</v>
      </c>
      <c r="F7" s="19">
        <f t="shared" si="0"/>
        <v>12.2</v>
      </c>
      <c r="G7" s="16" t="s">
        <v>101</v>
      </c>
      <c r="H7" s="17" t="s">
        <v>143</v>
      </c>
      <c r="I7" s="17" t="s">
        <v>24</v>
      </c>
      <c r="J7" s="17" t="s">
        <v>23</v>
      </c>
      <c r="K7" s="17" t="s">
        <v>23</v>
      </c>
      <c r="L7" s="18">
        <v>0</v>
      </c>
      <c r="M7" s="18">
        <v>0</v>
      </c>
      <c r="N7" s="18">
        <v>0</v>
      </c>
      <c r="O7" s="18">
        <v>6</v>
      </c>
      <c r="P7" s="18">
        <v>0</v>
      </c>
      <c r="Q7" s="18">
        <v>0.4</v>
      </c>
      <c r="R7" s="18">
        <v>5.8</v>
      </c>
    </row>
    <row r="8" spans="1:18" s="13" customFormat="1" x14ac:dyDescent="0.2">
      <c r="A8" s="11" t="s">
        <v>141</v>
      </c>
      <c r="B8" s="12">
        <v>981</v>
      </c>
      <c r="C8" s="12" t="s">
        <v>3</v>
      </c>
      <c r="D8" s="14">
        <v>230606</v>
      </c>
      <c r="E8" s="15">
        <v>44368.98415329861</v>
      </c>
      <c r="F8" s="19">
        <f t="shared" si="0"/>
        <v>11.9</v>
      </c>
      <c r="G8" s="16" t="s">
        <v>90</v>
      </c>
      <c r="H8" s="17" t="s">
        <v>143</v>
      </c>
      <c r="I8" s="17" t="s">
        <v>31</v>
      </c>
      <c r="J8" s="17" t="s">
        <v>23</v>
      </c>
      <c r="K8" s="17" t="s">
        <v>23</v>
      </c>
      <c r="L8" s="18">
        <v>0</v>
      </c>
      <c r="M8" s="18">
        <v>0</v>
      </c>
      <c r="N8" s="18">
        <v>0</v>
      </c>
      <c r="O8" s="18">
        <v>6</v>
      </c>
      <c r="P8" s="18">
        <v>3</v>
      </c>
      <c r="Q8" s="18">
        <v>1.3</v>
      </c>
      <c r="R8" s="18">
        <v>1.6</v>
      </c>
    </row>
    <row r="9" spans="1:18" s="13" customFormat="1" x14ac:dyDescent="0.2">
      <c r="A9" s="11" t="s">
        <v>141</v>
      </c>
      <c r="B9" s="12">
        <v>981</v>
      </c>
      <c r="C9" s="12" t="s">
        <v>3</v>
      </c>
      <c r="D9" s="14">
        <v>230120</v>
      </c>
      <c r="E9" s="15">
        <v>44365.974452743052</v>
      </c>
      <c r="F9" s="19">
        <f t="shared" si="0"/>
        <v>11.5</v>
      </c>
      <c r="G9" s="16" t="s">
        <v>73</v>
      </c>
      <c r="H9" s="17" t="s">
        <v>143</v>
      </c>
      <c r="I9" s="17" t="s">
        <v>22</v>
      </c>
      <c r="J9" s="17" t="s">
        <v>23</v>
      </c>
      <c r="K9" s="17" t="s">
        <v>23</v>
      </c>
      <c r="L9" s="18">
        <v>0</v>
      </c>
      <c r="M9" s="18">
        <v>0</v>
      </c>
      <c r="N9" s="18">
        <v>0</v>
      </c>
      <c r="O9" s="18">
        <v>6</v>
      </c>
      <c r="P9" s="18">
        <v>0</v>
      </c>
      <c r="Q9" s="18">
        <v>1.3</v>
      </c>
      <c r="R9" s="18">
        <v>4.2</v>
      </c>
    </row>
    <row r="10" spans="1:18" s="13" customFormat="1" x14ac:dyDescent="0.2">
      <c r="A10" s="11" t="s">
        <v>141</v>
      </c>
      <c r="B10" s="12">
        <v>981</v>
      </c>
      <c r="C10" s="12" t="s">
        <v>3</v>
      </c>
      <c r="D10" s="14">
        <v>230204</v>
      </c>
      <c r="E10" s="15">
        <v>44367.912057893518</v>
      </c>
      <c r="F10" s="19">
        <f t="shared" si="0"/>
        <v>10.9</v>
      </c>
      <c r="G10" s="16" t="s">
        <v>79</v>
      </c>
      <c r="H10" s="17" t="s">
        <v>143</v>
      </c>
      <c r="I10" s="17" t="s">
        <v>44</v>
      </c>
      <c r="J10" s="17" t="s">
        <v>23</v>
      </c>
      <c r="K10" s="17" t="s">
        <v>23</v>
      </c>
      <c r="L10" s="18">
        <v>0</v>
      </c>
      <c r="M10" s="18">
        <v>0</v>
      </c>
      <c r="N10" s="18">
        <v>0</v>
      </c>
      <c r="O10" s="18">
        <v>0</v>
      </c>
      <c r="P10" s="18">
        <v>3</v>
      </c>
      <c r="Q10" s="18">
        <v>0.7</v>
      </c>
      <c r="R10" s="18">
        <v>7.2</v>
      </c>
    </row>
    <row r="11" spans="1:18" s="13" customFormat="1" x14ac:dyDescent="0.2">
      <c r="A11" s="11" t="s">
        <v>141</v>
      </c>
      <c r="B11" s="12">
        <v>981</v>
      </c>
      <c r="C11" s="12" t="s">
        <v>5</v>
      </c>
      <c r="D11" s="14">
        <v>230205</v>
      </c>
      <c r="E11" s="15">
        <v>44367.912064907403</v>
      </c>
      <c r="F11" s="19">
        <f t="shared" si="0"/>
        <v>10.9</v>
      </c>
      <c r="G11" s="16" t="s">
        <v>79</v>
      </c>
      <c r="H11" s="17" t="s">
        <v>143</v>
      </c>
      <c r="I11" s="17" t="s">
        <v>44</v>
      </c>
      <c r="J11" s="17" t="s">
        <v>23</v>
      </c>
      <c r="K11" s="17" t="s">
        <v>23</v>
      </c>
      <c r="L11" s="18">
        <v>0</v>
      </c>
      <c r="M11" s="18">
        <v>0</v>
      </c>
      <c r="N11" s="18">
        <v>0</v>
      </c>
      <c r="O11" s="18">
        <v>0</v>
      </c>
      <c r="P11" s="18">
        <v>3</v>
      </c>
      <c r="Q11" s="18">
        <v>0.7</v>
      </c>
      <c r="R11" s="18">
        <v>7.2</v>
      </c>
    </row>
    <row r="12" spans="1:18" s="13" customFormat="1" x14ac:dyDescent="0.2">
      <c r="A12" s="11" t="s">
        <v>141</v>
      </c>
      <c r="B12" s="12">
        <v>981</v>
      </c>
      <c r="C12" s="12" t="s">
        <v>4</v>
      </c>
      <c r="D12" s="14">
        <v>229901</v>
      </c>
      <c r="E12" s="15">
        <v>44365.456752407408</v>
      </c>
      <c r="F12" s="19">
        <f t="shared" si="0"/>
        <v>10</v>
      </c>
      <c r="G12" s="16" t="s">
        <v>68</v>
      </c>
      <c r="H12" s="17" t="s">
        <v>143</v>
      </c>
      <c r="I12" s="17" t="s">
        <v>55</v>
      </c>
      <c r="J12" s="17" t="s">
        <v>29</v>
      </c>
      <c r="K12" s="17" t="s">
        <v>23</v>
      </c>
      <c r="L12" s="18">
        <v>6</v>
      </c>
      <c r="M12" s="18">
        <v>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s="13" customFormat="1" x14ac:dyDescent="0.2">
      <c r="A13" s="11" t="s">
        <v>141</v>
      </c>
      <c r="B13" s="12">
        <v>981</v>
      </c>
      <c r="C13" s="12" t="s">
        <v>3</v>
      </c>
      <c r="D13" s="14">
        <v>232067</v>
      </c>
      <c r="E13" s="15">
        <v>44374.930753182867</v>
      </c>
      <c r="F13" s="19">
        <f t="shared" si="0"/>
        <v>8.1999999999999993</v>
      </c>
      <c r="G13" s="16" t="s">
        <v>135</v>
      </c>
      <c r="H13" s="17" t="s">
        <v>143</v>
      </c>
      <c r="I13" s="17" t="s">
        <v>30</v>
      </c>
      <c r="J13" s="17" t="s">
        <v>23</v>
      </c>
      <c r="K13" s="17" t="s">
        <v>23</v>
      </c>
      <c r="L13" s="18">
        <v>0</v>
      </c>
      <c r="M13" s="18">
        <v>0</v>
      </c>
      <c r="N13" s="18">
        <v>0</v>
      </c>
      <c r="O13" s="18">
        <v>6</v>
      </c>
      <c r="P13" s="18">
        <v>0</v>
      </c>
      <c r="Q13" s="18">
        <v>0</v>
      </c>
      <c r="R13" s="18">
        <v>2.2000000000000002</v>
      </c>
    </row>
    <row r="14" spans="1:18" s="13" customFormat="1" x14ac:dyDescent="0.2">
      <c r="A14" s="11" t="s">
        <v>141</v>
      </c>
      <c r="B14" s="12">
        <v>981</v>
      </c>
      <c r="C14" s="12" t="s">
        <v>3</v>
      </c>
      <c r="D14" s="14">
        <v>231521</v>
      </c>
      <c r="E14" s="15">
        <v>44371.701973506941</v>
      </c>
      <c r="F14" s="19">
        <f t="shared" si="0"/>
        <v>8.1</v>
      </c>
      <c r="G14" s="16" t="s">
        <v>107</v>
      </c>
      <c r="H14" s="17" t="s">
        <v>143</v>
      </c>
      <c r="I14" s="17" t="s">
        <v>44</v>
      </c>
      <c r="J14" s="17" t="s">
        <v>23</v>
      </c>
      <c r="K14" s="17" t="s">
        <v>23</v>
      </c>
      <c r="L14" s="18">
        <v>0</v>
      </c>
      <c r="M14" s="18">
        <v>0</v>
      </c>
      <c r="N14" s="18">
        <v>0</v>
      </c>
      <c r="O14" s="18">
        <v>6</v>
      </c>
      <c r="P14" s="18">
        <v>0</v>
      </c>
      <c r="Q14" s="18">
        <v>1.5</v>
      </c>
      <c r="R14" s="18">
        <v>0.6</v>
      </c>
    </row>
    <row r="15" spans="1:18" s="13" customFormat="1" x14ac:dyDescent="0.2">
      <c r="A15" s="11" t="s">
        <v>141</v>
      </c>
      <c r="B15" s="12">
        <v>981</v>
      </c>
      <c r="C15" s="12" t="s">
        <v>3</v>
      </c>
      <c r="D15" s="14">
        <v>231573</v>
      </c>
      <c r="E15" s="15">
        <v>44372.038704016202</v>
      </c>
      <c r="F15" s="19">
        <f t="shared" si="0"/>
        <v>7.8</v>
      </c>
      <c r="G15" s="16" t="s">
        <v>111</v>
      </c>
      <c r="H15" s="17" t="s">
        <v>143</v>
      </c>
      <c r="I15" s="17" t="s">
        <v>48</v>
      </c>
      <c r="J15" s="17" t="s">
        <v>23</v>
      </c>
      <c r="K15" s="17" t="s">
        <v>23</v>
      </c>
      <c r="L15" s="18">
        <v>0</v>
      </c>
      <c r="M15" s="18">
        <v>0</v>
      </c>
      <c r="N15" s="18">
        <v>0</v>
      </c>
      <c r="O15" s="18">
        <v>6</v>
      </c>
      <c r="P15" s="18">
        <v>0</v>
      </c>
      <c r="Q15" s="18">
        <v>1.2</v>
      </c>
      <c r="R15" s="18">
        <v>0.6</v>
      </c>
    </row>
    <row r="16" spans="1:18" s="13" customFormat="1" x14ac:dyDescent="0.2">
      <c r="A16" s="11" t="s">
        <v>141</v>
      </c>
      <c r="B16" s="12">
        <v>981</v>
      </c>
      <c r="C16" s="12" t="s">
        <v>3</v>
      </c>
      <c r="D16" s="14">
        <v>229499</v>
      </c>
      <c r="E16" s="15">
        <v>44364.002873564816</v>
      </c>
      <c r="F16" s="19">
        <f t="shared" si="0"/>
        <v>7.6000000000000005</v>
      </c>
      <c r="G16" s="16" t="s">
        <v>63</v>
      </c>
      <c r="H16" s="17" t="s">
        <v>143</v>
      </c>
      <c r="I16" s="17" t="s">
        <v>39</v>
      </c>
      <c r="J16" s="17" t="s">
        <v>23</v>
      </c>
      <c r="K16" s="17" t="s">
        <v>23</v>
      </c>
      <c r="L16" s="18">
        <v>0</v>
      </c>
      <c r="M16" s="18">
        <v>0</v>
      </c>
      <c r="N16" s="18">
        <v>0</v>
      </c>
      <c r="O16" s="18">
        <v>6</v>
      </c>
      <c r="P16" s="18">
        <v>0</v>
      </c>
      <c r="Q16" s="18">
        <v>1.4</v>
      </c>
      <c r="R16" s="18">
        <v>0.2</v>
      </c>
    </row>
    <row r="17" spans="1:18" s="13" customFormat="1" x14ac:dyDescent="0.2">
      <c r="A17" s="11" t="s">
        <v>141</v>
      </c>
      <c r="B17" s="12">
        <v>981</v>
      </c>
      <c r="C17" s="12" t="s">
        <v>3</v>
      </c>
      <c r="D17" s="14">
        <v>230152</v>
      </c>
      <c r="E17" s="15">
        <v>44366.608053796292</v>
      </c>
      <c r="F17" s="19">
        <f t="shared" si="0"/>
        <v>7.2</v>
      </c>
      <c r="G17" s="16" t="s">
        <v>76</v>
      </c>
      <c r="H17" s="17" t="s">
        <v>143</v>
      </c>
      <c r="I17" s="17" t="s">
        <v>43</v>
      </c>
      <c r="J17" s="17" t="s">
        <v>23</v>
      </c>
      <c r="K17" s="17" t="s">
        <v>23</v>
      </c>
      <c r="L17" s="18">
        <v>0</v>
      </c>
      <c r="M17" s="18">
        <v>0</v>
      </c>
      <c r="N17" s="18">
        <v>0</v>
      </c>
      <c r="O17" s="18">
        <v>6</v>
      </c>
      <c r="P17" s="18">
        <v>0</v>
      </c>
      <c r="Q17" s="18">
        <v>0.2</v>
      </c>
      <c r="R17" s="18">
        <v>1</v>
      </c>
    </row>
    <row r="18" spans="1:18" s="13" customFormat="1" x14ac:dyDescent="0.2">
      <c r="A18" s="11" t="s">
        <v>141</v>
      </c>
      <c r="B18" s="12">
        <v>981</v>
      </c>
      <c r="C18" s="12" t="s">
        <v>3</v>
      </c>
      <c r="D18" s="14">
        <v>231946</v>
      </c>
      <c r="E18" s="15">
        <v>44373.512163101848</v>
      </c>
      <c r="F18" s="19">
        <f t="shared" si="0"/>
        <v>6.8</v>
      </c>
      <c r="G18" s="16" t="s">
        <v>123</v>
      </c>
      <c r="H18" s="17" t="s">
        <v>143</v>
      </c>
      <c r="I18" s="17" t="s">
        <v>48</v>
      </c>
      <c r="J18" s="17" t="s">
        <v>23</v>
      </c>
      <c r="K18" s="17" t="s">
        <v>23</v>
      </c>
      <c r="L18" s="18">
        <v>0</v>
      </c>
      <c r="M18" s="18">
        <v>0</v>
      </c>
      <c r="N18" s="18">
        <v>0</v>
      </c>
      <c r="O18" s="18">
        <v>6</v>
      </c>
      <c r="P18" s="18">
        <v>0</v>
      </c>
      <c r="Q18" s="18">
        <v>0.6</v>
      </c>
      <c r="R18" s="18">
        <v>0.2</v>
      </c>
    </row>
    <row r="19" spans="1:18" s="13" customFormat="1" x14ac:dyDescent="0.2">
      <c r="A19" s="11" t="s">
        <v>141</v>
      </c>
      <c r="B19" s="12">
        <v>981</v>
      </c>
      <c r="C19" s="12" t="s">
        <v>3</v>
      </c>
      <c r="D19" s="14">
        <v>230540</v>
      </c>
      <c r="E19" s="15">
        <v>44368.718232152773</v>
      </c>
      <c r="F19" s="19">
        <f t="shared" si="0"/>
        <v>6.6</v>
      </c>
      <c r="G19" s="16" t="s">
        <v>86</v>
      </c>
      <c r="H19" s="17" t="s">
        <v>143</v>
      </c>
      <c r="I19" s="17" t="s">
        <v>47</v>
      </c>
      <c r="J19" s="17" t="s">
        <v>23</v>
      </c>
      <c r="K19" s="17" t="s">
        <v>23</v>
      </c>
      <c r="L19" s="18">
        <v>0</v>
      </c>
      <c r="M19" s="18">
        <v>0</v>
      </c>
      <c r="N19" s="18">
        <v>0</v>
      </c>
      <c r="O19" s="18">
        <v>6</v>
      </c>
      <c r="P19" s="18">
        <v>0</v>
      </c>
      <c r="Q19" s="18">
        <v>0</v>
      </c>
      <c r="R19" s="18">
        <v>0.6</v>
      </c>
    </row>
    <row r="20" spans="1:18" s="13" customFormat="1" x14ac:dyDescent="0.2">
      <c r="A20" s="11" t="s">
        <v>141</v>
      </c>
      <c r="B20" s="12">
        <v>981</v>
      </c>
      <c r="C20" s="12" t="s">
        <v>4</v>
      </c>
      <c r="D20" s="14">
        <v>231920</v>
      </c>
      <c r="E20" s="15">
        <v>44372.959620682872</v>
      </c>
      <c r="F20" s="19">
        <f t="shared" si="0"/>
        <v>6.6</v>
      </c>
      <c r="G20" s="16" t="s">
        <v>121</v>
      </c>
      <c r="H20" s="17" t="s">
        <v>143</v>
      </c>
      <c r="I20" s="17" t="s">
        <v>48</v>
      </c>
      <c r="J20" s="17" t="s">
        <v>23</v>
      </c>
      <c r="K20" s="17" t="s">
        <v>23</v>
      </c>
      <c r="L20" s="18">
        <v>0</v>
      </c>
      <c r="M20" s="18">
        <v>0</v>
      </c>
      <c r="N20" s="18">
        <v>0</v>
      </c>
      <c r="O20" s="18">
        <v>6</v>
      </c>
      <c r="P20" s="18">
        <v>0</v>
      </c>
      <c r="Q20" s="18">
        <v>0.6</v>
      </c>
      <c r="R20" s="18">
        <v>0</v>
      </c>
    </row>
    <row r="21" spans="1:18" s="13" customFormat="1" x14ac:dyDescent="0.2">
      <c r="A21" s="11" t="s">
        <v>141</v>
      </c>
      <c r="B21" s="12">
        <v>981</v>
      </c>
      <c r="C21" s="12" t="s">
        <v>4</v>
      </c>
      <c r="D21" s="14">
        <v>229503</v>
      </c>
      <c r="E21" s="15">
        <v>44364.018196145829</v>
      </c>
      <c r="F21" s="19">
        <f t="shared" si="0"/>
        <v>6.2</v>
      </c>
      <c r="G21" s="16" t="s">
        <v>64</v>
      </c>
      <c r="H21" s="17" t="s">
        <v>143</v>
      </c>
      <c r="I21" s="17" t="s">
        <v>31</v>
      </c>
      <c r="J21" s="17" t="s">
        <v>23</v>
      </c>
      <c r="K21" s="17" t="s">
        <v>23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0.2</v>
      </c>
      <c r="R21" s="18">
        <v>0</v>
      </c>
    </row>
    <row r="22" spans="1:18" s="13" customFormat="1" x14ac:dyDescent="0.2">
      <c r="A22" s="11" t="s">
        <v>141</v>
      </c>
      <c r="B22" s="12">
        <v>981</v>
      </c>
      <c r="C22" s="12" t="s">
        <v>3</v>
      </c>
      <c r="D22" s="14">
        <v>231948</v>
      </c>
      <c r="E22" s="15">
        <v>44373.545396747686</v>
      </c>
      <c r="F22" s="19">
        <f t="shared" si="0"/>
        <v>1</v>
      </c>
      <c r="G22" s="16" t="s">
        <v>124</v>
      </c>
      <c r="H22" s="17" t="s">
        <v>143</v>
      </c>
      <c r="I22" s="17" t="s">
        <v>41</v>
      </c>
      <c r="J22" s="17" t="s">
        <v>23</v>
      </c>
      <c r="K22" s="17" t="s">
        <v>23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G18" sqref="G18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32.33203125" bestFit="1" customWidth="1"/>
    <col min="8" max="8" width="17.332031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230297</v>
      </c>
      <c r="E2" s="15">
        <v>44368.544825509256</v>
      </c>
      <c r="F2" s="19">
        <f>SUM(L2:R2)</f>
        <v>23.1</v>
      </c>
      <c r="G2" s="16" t="s">
        <v>82</v>
      </c>
      <c r="H2" s="17" t="s">
        <v>147</v>
      </c>
      <c r="I2" s="17" t="s">
        <v>25</v>
      </c>
      <c r="J2" s="17" t="s">
        <v>23</v>
      </c>
      <c r="K2" s="17" t="s">
        <v>23</v>
      </c>
      <c r="L2" s="18">
        <v>0</v>
      </c>
      <c r="M2" s="18">
        <v>0</v>
      </c>
      <c r="N2" s="18">
        <v>0</v>
      </c>
      <c r="O2" s="18">
        <v>6</v>
      </c>
      <c r="P2" s="18">
        <v>3</v>
      </c>
      <c r="Q2" s="18">
        <v>1.5</v>
      </c>
      <c r="R2" s="18">
        <v>12.6</v>
      </c>
    </row>
    <row r="3" spans="1:18" s="13" customFormat="1" x14ac:dyDescent="0.2">
      <c r="A3" s="11" t="s">
        <v>141</v>
      </c>
      <c r="B3" s="12">
        <v>981</v>
      </c>
      <c r="C3" s="12" t="s">
        <v>3</v>
      </c>
      <c r="D3" s="14">
        <v>230098</v>
      </c>
      <c r="E3" s="15">
        <v>44365.699923229164</v>
      </c>
      <c r="F3" s="19">
        <f>SUM(L3:R3)</f>
        <v>14.2</v>
      </c>
      <c r="G3" s="16" t="s">
        <v>72</v>
      </c>
      <c r="H3" s="17" t="s">
        <v>147</v>
      </c>
      <c r="I3" s="17" t="s">
        <v>40</v>
      </c>
      <c r="J3" s="17" t="s">
        <v>23</v>
      </c>
      <c r="K3" s="17" t="s">
        <v>23</v>
      </c>
      <c r="L3" s="18">
        <v>0</v>
      </c>
      <c r="M3" s="18">
        <v>0</v>
      </c>
      <c r="N3" s="18">
        <v>0</v>
      </c>
      <c r="O3" s="18">
        <v>6</v>
      </c>
      <c r="P3" s="18">
        <v>0</v>
      </c>
      <c r="Q3" s="18">
        <v>0.4</v>
      </c>
      <c r="R3" s="18">
        <v>7.8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C12" sqref="C12:G13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29.1640625" bestFit="1" customWidth="1"/>
    <col min="8" max="8" width="32.66406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230605</v>
      </c>
      <c r="E2" s="15">
        <v>44368.979487129625</v>
      </c>
      <c r="F2" s="19">
        <f>SUM(L2:R2)</f>
        <v>19.5</v>
      </c>
      <c r="G2" s="16" t="s">
        <v>89</v>
      </c>
      <c r="H2" s="17" t="s">
        <v>145</v>
      </c>
      <c r="I2" s="17" t="s">
        <v>37</v>
      </c>
      <c r="J2" s="17" t="s">
        <v>23</v>
      </c>
      <c r="K2" s="17" t="s">
        <v>23</v>
      </c>
      <c r="L2" s="18">
        <v>0</v>
      </c>
      <c r="M2" s="18">
        <v>0</v>
      </c>
      <c r="N2" s="18">
        <v>0</v>
      </c>
      <c r="O2" s="18">
        <v>6</v>
      </c>
      <c r="P2" s="18">
        <v>3</v>
      </c>
      <c r="Q2" s="18">
        <v>1.5</v>
      </c>
      <c r="R2" s="18">
        <v>9</v>
      </c>
    </row>
    <row r="3" spans="1:18" s="13" customFormat="1" x14ac:dyDescent="0.2">
      <c r="A3" s="11" t="s">
        <v>141</v>
      </c>
      <c r="B3" s="12">
        <v>981</v>
      </c>
      <c r="C3" s="12" t="s">
        <v>4</v>
      </c>
      <c r="D3" s="14">
        <v>232071</v>
      </c>
      <c r="E3" s="15">
        <v>44374.961324999997</v>
      </c>
      <c r="F3" s="19">
        <f t="shared" ref="F3:F13" si="0">SUM(L3:R3)</f>
        <v>16.5</v>
      </c>
      <c r="G3" s="16" t="s">
        <v>137</v>
      </c>
      <c r="H3" s="17" t="s">
        <v>145</v>
      </c>
      <c r="I3" s="17" t="s">
        <v>45</v>
      </c>
      <c r="J3" s="17" t="s">
        <v>29</v>
      </c>
      <c r="K3" s="17" t="s">
        <v>23</v>
      </c>
      <c r="L3" s="18">
        <v>6</v>
      </c>
      <c r="M3" s="18">
        <v>4</v>
      </c>
      <c r="N3" s="18">
        <v>0</v>
      </c>
      <c r="O3" s="18">
        <v>6</v>
      </c>
      <c r="P3" s="18">
        <v>0</v>
      </c>
      <c r="Q3" s="18">
        <v>0.5</v>
      </c>
      <c r="R3" s="18">
        <v>0</v>
      </c>
    </row>
    <row r="4" spans="1:18" s="13" customFormat="1" x14ac:dyDescent="0.2">
      <c r="A4" s="11" t="s">
        <v>141</v>
      </c>
      <c r="B4" s="12">
        <v>981</v>
      </c>
      <c r="C4" s="12" t="s">
        <v>4</v>
      </c>
      <c r="D4" s="14">
        <v>232062</v>
      </c>
      <c r="E4" s="15">
        <v>44374.899847152774</v>
      </c>
      <c r="F4" s="19">
        <f t="shared" si="0"/>
        <v>13</v>
      </c>
      <c r="G4" s="16" t="s">
        <v>134</v>
      </c>
      <c r="H4" s="17" t="s">
        <v>145</v>
      </c>
      <c r="I4" s="17" t="s">
        <v>34</v>
      </c>
      <c r="J4" s="17" t="s">
        <v>29</v>
      </c>
      <c r="K4" s="17" t="s">
        <v>23</v>
      </c>
      <c r="L4" s="18">
        <v>6</v>
      </c>
      <c r="M4" s="18">
        <v>0</v>
      </c>
      <c r="N4" s="18">
        <v>0</v>
      </c>
      <c r="O4" s="18">
        <v>6</v>
      </c>
      <c r="P4" s="18">
        <v>0</v>
      </c>
      <c r="Q4" s="18">
        <v>1</v>
      </c>
      <c r="R4" s="18">
        <v>0</v>
      </c>
    </row>
    <row r="5" spans="1:18" s="13" customFormat="1" x14ac:dyDescent="0.2">
      <c r="A5" s="11" t="s">
        <v>141</v>
      </c>
      <c r="B5" s="12">
        <v>981</v>
      </c>
      <c r="C5" s="12" t="s">
        <v>3</v>
      </c>
      <c r="D5" s="14">
        <v>230192</v>
      </c>
      <c r="E5" s="15">
        <v>44367.769417129624</v>
      </c>
      <c r="F5" s="19">
        <f t="shared" si="0"/>
        <v>12.5</v>
      </c>
      <c r="G5" s="16" t="s">
        <v>78</v>
      </c>
      <c r="H5" s="17" t="s">
        <v>145</v>
      </c>
      <c r="I5" s="17" t="s">
        <v>40</v>
      </c>
      <c r="J5" s="17" t="s">
        <v>23</v>
      </c>
      <c r="K5" s="17" t="s">
        <v>23</v>
      </c>
      <c r="L5" s="18">
        <v>0</v>
      </c>
      <c r="M5" s="18">
        <v>0</v>
      </c>
      <c r="N5" s="18">
        <v>0</v>
      </c>
      <c r="O5" s="18">
        <v>6</v>
      </c>
      <c r="P5" s="18">
        <v>0</v>
      </c>
      <c r="Q5" s="18">
        <v>1.5</v>
      </c>
      <c r="R5" s="18">
        <v>5</v>
      </c>
    </row>
    <row r="6" spans="1:18" s="13" customFormat="1" x14ac:dyDescent="0.2">
      <c r="A6" s="11" t="s">
        <v>141</v>
      </c>
      <c r="B6" s="12">
        <v>981</v>
      </c>
      <c r="C6" s="12" t="s">
        <v>3</v>
      </c>
      <c r="D6" s="14">
        <v>230977</v>
      </c>
      <c r="E6" s="15">
        <v>44369.737451053239</v>
      </c>
      <c r="F6" s="19">
        <f t="shared" si="0"/>
        <v>12.5</v>
      </c>
      <c r="G6" s="16" t="s">
        <v>96</v>
      </c>
      <c r="H6" s="17" t="s">
        <v>145</v>
      </c>
      <c r="I6" s="17" t="s">
        <v>49</v>
      </c>
      <c r="J6" s="17" t="s">
        <v>23</v>
      </c>
      <c r="K6" s="17" t="s">
        <v>23</v>
      </c>
      <c r="L6" s="18">
        <v>0</v>
      </c>
      <c r="M6" s="18">
        <v>0</v>
      </c>
      <c r="N6" s="18">
        <v>0</v>
      </c>
      <c r="O6" s="18">
        <v>6</v>
      </c>
      <c r="P6" s="18">
        <v>3</v>
      </c>
      <c r="Q6" s="18">
        <v>1.5</v>
      </c>
      <c r="R6" s="18">
        <v>2</v>
      </c>
    </row>
    <row r="7" spans="1:18" s="13" customFormat="1" x14ac:dyDescent="0.2">
      <c r="A7" s="11" t="s">
        <v>141</v>
      </c>
      <c r="B7" s="12">
        <v>981</v>
      </c>
      <c r="C7" s="12" t="s">
        <v>3</v>
      </c>
      <c r="D7" s="14">
        <v>231214</v>
      </c>
      <c r="E7" s="15">
        <v>44370.76064659722</v>
      </c>
      <c r="F7" s="19">
        <f t="shared" si="0"/>
        <v>11.3</v>
      </c>
      <c r="G7" s="16" t="s">
        <v>102</v>
      </c>
      <c r="H7" s="17" t="s">
        <v>145</v>
      </c>
      <c r="I7" s="17" t="s">
        <v>152</v>
      </c>
      <c r="J7" s="17" t="s">
        <v>23</v>
      </c>
      <c r="K7" s="17" t="s">
        <v>23</v>
      </c>
      <c r="L7" s="18">
        <v>0</v>
      </c>
      <c r="M7" s="18">
        <v>0</v>
      </c>
      <c r="N7" s="18">
        <v>0</v>
      </c>
      <c r="O7" s="18">
        <v>6</v>
      </c>
      <c r="P7" s="18">
        <v>3</v>
      </c>
      <c r="Q7" s="18">
        <v>0.9</v>
      </c>
      <c r="R7" s="18">
        <v>1.4</v>
      </c>
    </row>
    <row r="8" spans="1:18" s="13" customFormat="1" x14ac:dyDescent="0.2">
      <c r="A8" s="11" t="s">
        <v>141</v>
      </c>
      <c r="B8" s="12">
        <v>981</v>
      </c>
      <c r="C8" s="12" t="s">
        <v>4</v>
      </c>
      <c r="D8" s="14">
        <v>230574</v>
      </c>
      <c r="E8" s="15">
        <v>44368.826326875002</v>
      </c>
      <c r="F8" s="19">
        <f t="shared" si="0"/>
        <v>9.1999999999999993</v>
      </c>
      <c r="G8" s="16" t="s">
        <v>87</v>
      </c>
      <c r="H8" s="17" t="s">
        <v>145</v>
      </c>
      <c r="I8" s="17" t="s">
        <v>47</v>
      </c>
      <c r="J8" s="17" t="s">
        <v>23</v>
      </c>
      <c r="K8" s="17" t="s">
        <v>23</v>
      </c>
      <c r="L8" s="18">
        <v>0</v>
      </c>
      <c r="M8" s="18">
        <v>0</v>
      </c>
      <c r="N8" s="18">
        <v>0</v>
      </c>
      <c r="O8" s="18">
        <v>6</v>
      </c>
      <c r="P8" s="18">
        <v>3</v>
      </c>
      <c r="Q8" s="18">
        <v>0.2</v>
      </c>
      <c r="R8" s="18">
        <v>0</v>
      </c>
    </row>
    <row r="9" spans="1:18" s="13" customFormat="1" x14ac:dyDescent="0.2">
      <c r="A9" s="11" t="s">
        <v>141</v>
      </c>
      <c r="B9" s="12">
        <v>981</v>
      </c>
      <c r="C9" s="12" t="s">
        <v>4</v>
      </c>
      <c r="D9" s="14">
        <v>232058</v>
      </c>
      <c r="E9" s="15">
        <v>44374.84991153935</v>
      </c>
      <c r="F9" s="19">
        <f t="shared" si="0"/>
        <v>9</v>
      </c>
      <c r="G9" s="16" t="s">
        <v>133</v>
      </c>
      <c r="H9" s="17" t="s">
        <v>145</v>
      </c>
      <c r="I9" s="17" t="s">
        <v>32</v>
      </c>
      <c r="J9" s="17" t="s">
        <v>23</v>
      </c>
      <c r="K9" s="17" t="s">
        <v>23</v>
      </c>
      <c r="L9" s="18">
        <v>0</v>
      </c>
      <c r="M9" s="18">
        <v>0</v>
      </c>
      <c r="N9" s="18">
        <v>0</v>
      </c>
      <c r="O9" s="18">
        <v>6</v>
      </c>
      <c r="P9" s="18">
        <v>3</v>
      </c>
      <c r="Q9" s="18">
        <v>0</v>
      </c>
      <c r="R9" s="18">
        <v>0</v>
      </c>
    </row>
    <row r="10" spans="1:18" s="13" customFormat="1" x14ac:dyDescent="0.2">
      <c r="A10" s="11" t="s">
        <v>141</v>
      </c>
      <c r="B10" s="12">
        <v>981</v>
      </c>
      <c r="C10" s="12" t="s">
        <v>3</v>
      </c>
      <c r="D10" s="14">
        <v>229936</v>
      </c>
      <c r="E10" s="15">
        <v>44365.559224212964</v>
      </c>
      <c r="F10" s="19">
        <f t="shared" si="0"/>
        <v>8.1999999999999993</v>
      </c>
      <c r="G10" s="16" t="s">
        <v>69</v>
      </c>
      <c r="H10" s="17" t="s">
        <v>145</v>
      </c>
      <c r="I10" s="17" t="s">
        <v>33</v>
      </c>
      <c r="J10" s="17" t="s">
        <v>23</v>
      </c>
      <c r="K10" s="17" t="s">
        <v>23</v>
      </c>
      <c r="L10" s="18">
        <v>0</v>
      </c>
      <c r="M10" s="18">
        <v>0</v>
      </c>
      <c r="N10" s="18">
        <v>0</v>
      </c>
      <c r="O10" s="18">
        <v>6</v>
      </c>
      <c r="P10" s="18">
        <v>0</v>
      </c>
      <c r="Q10" s="18">
        <v>0.2</v>
      </c>
      <c r="R10" s="18">
        <v>2</v>
      </c>
    </row>
    <row r="11" spans="1:18" s="13" customFormat="1" x14ac:dyDescent="0.2">
      <c r="A11" s="11" t="s">
        <v>141</v>
      </c>
      <c r="B11" s="12">
        <v>981</v>
      </c>
      <c r="C11" s="12" t="s">
        <v>3</v>
      </c>
      <c r="D11" s="14">
        <v>232027</v>
      </c>
      <c r="E11" s="15">
        <v>44374.599243090277</v>
      </c>
      <c r="F11" s="19">
        <f t="shared" si="0"/>
        <v>6.2</v>
      </c>
      <c r="G11" s="16" t="s">
        <v>130</v>
      </c>
      <c r="H11" s="17" t="s">
        <v>145</v>
      </c>
      <c r="I11" s="17" t="s">
        <v>30</v>
      </c>
      <c r="J11" s="17" t="s">
        <v>23</v>
      </c>
      <c r="K11" s="17" t="s">
        <v>23</v>
      </c>
      <c r="L11" s="18">
        <v>0</v>
      </c>
      <c r="M11" s="18">
        <v>0</v>
      </c>
      <c r="N11" s="18">
        <v>0</v>
      </c>
      <c r="O11" s="18">
        <v>6</v>
      </c>
      <c r="P11" s="18">
        <v>0</v>
      </c>
      <c r="Q11" s="18">
        <v>0</v>
      </c>
      <c r="R11" s="18">
        <v>0.2</v>
      </c>
    </row>
    <row r="12" spans="1:18" s="13" customFormat="1" x14ac:dyDescent="0.2">
      <c r="A12" s="11" t="s">
        <v>141</v>
      </c>
      <c r="B12" s="12">
        <v>981</v>
      </c>
      <c r="C12" s="12" t="s">
        <v>4</v>
      </c>
      <c r="D12" s="14">
        <v>230216</v>
      </c>
      <c r="E12" s="15">
        <v>44368.002941493054</v>
      </c>
      <c r="F12" s="19">
        <f t="shared" si="0"/>
        <v>6</v>
      </c>
      <c r="G12" s="16" t="s">
        <v>80</v>
      </c>
      <c r="H12" s="17" t="s">
        <v>145</v>
      </c>
      <c r="I12" s="17" t="s">
        <v>49</v>
      </c>
      <c r="J12" s="17" t="s">
        <v>23</v>
      </c>
      <c r="K12" s="17" t="s">
        <v>29</v>
      </c>
      <c r="L12" s="18">
        <v>0</v>
      </c>
      <c r="M12" s="18">
        <v>0</v>
      </c>
      <c r="N12" s="18">
        <v>0</v>
      </c>
      <c r="O12" s="18">
        <v>6</v>
      </c>
      <c r="P12" s="18">
        <v>0</v>
      </c>
      <c r="Q12" s="18">
        <v>0</v>
      </c>
      <c r="R12" s="18">
        <v>0</v>
      </c>
    </row>
    <row r="13" spans="1:18" s="13" customFormat="1" x14ac:dyDescent="0.2">
      <c r="A13" s="11" t="s">
        <v>141</v>
      </c>
      <c r="B13" s="12">
        <v>981</v>
      </c>
      <c r="C13" s="12" t="s">
        <v>4</v>
      </c>
      <c r="D13" s="14">
        <v>232074</v>
      </c>
      <c r="E13" s="15">
        <v>44374.972914571757</v>
      </c>
      <c r="F13" s="19">
        <f t="shared" si="0"/>
        <v>6</v>
      </c>
      <c r="G13" s="16" t="s">
        <v>138</v>
      </c>
      <c r="H13" s="17" t="s">
        <v>145</v>
      </c>
      <c r="I13" s="17" t="s">
        <v>40</v>
      </c>
      <c r="J13" s="17" t="s">
        <v>23</v>
      </c>
      <c r="K13" s="17" t="s">
        <v>23</v>
      </c>
      <c r="L13" s="18">
        <v>0</v>
      </c>
      <c r="M13" s="18">
        <v>0</v>
      </c>
      <c r="N13" s="18">
        <v>0</v>
      </c>
      <c r="O13" s="18">
        <v>6</v>
      </c>
      <c r="P13" s="18">
        <v>0</v>
      </c>
      <c r="Q13" s="18">
        <v>0</v>
      </c>
      <c r="R13" s="18">
        <v>0</v>
      </c>
    </row>
  </sheetData>
  <sortState ref="A2:R13">
    <sortCondition descending="1" ref="F2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C2" sqref="C2:C3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23.83203125" bestFit="1" customWidth="1"/>
    <col min="8" max="8" width="17.3320312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231564</v>
      </c>
      <c r="E2" s="15">
        <v>44371.867941064811</v>
      </c>
      <c r="F2" s="19">
        <f>SUM(L2:R2)</f>
        <v>24.6</v>
      </c>
      <c r="G2" s="16" t="s">
        <v>109</v>
      </c>
      <c r="H2" s="17" t="s">
        <v>142</v>
      </c>
      <c r="I2" s="17" t="s">
        <v>34</v>
      </c>
      <c r="J2" s="17" t="s">
        <v>29</v>
      </c>
      <c r="K2" s="17" t="s">
        <v>23</v>
      </c>
      <c r="L2" s="18">
        <v>6</v>
      </c>
      <c r="M2" s="18">
        <v>0</v>
      </c>
      <c r="N2" s="18">
        <v>0</v>
      </c>
      <c r="O2" s="18">
        <v>6</v>
      </c>
      <c r="P2" s="18">
        <v>3</v>
      </c>
      <c r="Q2" s="18">
        <v>0</v>
      </c>
      <c r="R2" s="18">
        <v>9.6</v>
      </c>
    </row>
    <row r="3" spans="1:18" s="13" customFormat="1" x14ac:dyDescent="0.2">
      <c r="A3" s="11" t="s">
        <v>141</v>
      </c>
      <c r="B3" s="12">
        <v>981</v>
      </c>
      <c r="C3" s="12" t="s">
        <v>3</v>
      </c>
      <c r="D3" s="14">
        <v>229496</v>
      </c>
      <c r="E3" s="15">
        <v>44363.94643950231</v>
      </c>
      <c r="F3" s="19">
        <f>SUM(L3:R3)</f>
        <v>11.1</v>
      </c>
      <c r="G3" s="16" t="s">
        <v>62</v>
      </c>
      <c r="H3" s="17" t="s">
        <v>142</v>
      </c>
      <c r="I3" s="17" t="s">
        <v>39</v>
      </c>
      <c r="J3" s="17" t="s">
        <v>23</v>
      </c>
      <c r="K3" s="17" t="s">
        <v>23</v>
      </c>
      <c r="L3" s="18">
        <v>0</v>
      </c>
      <c r="M3" s="18">
        <v>0</v>
      </c>
      <c r="N3" s="18">
        <v>0</v>
      </c>
      <c r="O3" s="18">
        <v>6</v>
      </c>
      <c r="P3" s="18">
        <v>0</v>
      </c>
      <c r="Q3" s="18">
        <v>0.3</v>
      </c>
      <c r="R3" s="18">
        <v>4.8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sqref="A1:XFD1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31.6640625" customWidth="1"/>
    <col min="5" max="5" width="22.83203125" customWidth="1"/>
    <col min="6" max="6" width="11.1640625" bestFit="1" customWidth="1"/>
    <col min="7" max="7" width="30.33203125" bestFit="1" customWidth="1"/>
    <col min="8" max="8" width="20.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231903</v>
      </c>
      <c r="E2" s="15">
        <v>44372.789618263887</v>
      </c>
      <c r="F2" s="19">
        <f>SUM(L2:R2)</f>
        <v>24</v>
      </c>
      <c r="G2" s="16" t="s">
        <v>115</v>
      </c>
      <c r="H2" s="17" t="s">
        <v>146</v>
      </c>
      <c r="I2" s="17" t="s">
        <v>24</v>
      </c>
      <c r="J2" s="17" t="s">
        <v>23</v>
      </c>
      <c r="K2" s="17" t="s">
        <v>23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24</v>
      </c>
    </row>
    <row r="3" spans="1:18" s="13" customFormat="1" x14ac:dyDescent="0.2">
      <c r="A3" s="11" t="s">
        <v>141</v>
      </c>
      <c r="B3" s="12">
        <v>981</v>
      </c>
      <c r="C3" s="12" t="s">
        <v>3</v>
      </c>
      <c r="D3" s="14">
        <v>231541</v>
      </c>
      <c r="E3" s="15">
        <v>44371.739400706014</v>
      </c>
      <c r="F3" s="19">
        <f t="shared" ref="F3:F15" si="0">SUM(L3:R3)</f>
        <v>13.7</v>
      </c>
      <c r="G3" s="16" t="s">
        <v>108</v>
      </c>
      <c r="H3" s="17" t="s">
        <v>146</v>
      </c>
      <c r="I3" s="17" t="s">
        <v>34</v>
      </c>
      <c r="J3" s="17" t="s">
        <v>23</v>
      </c>
      <c r="K3" s="17" t="s">
        <v>23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1.5</v>
      </c>
      <c r="R3" s="18">
        <v>12.2</v>
      </c>
    </row>
    <row r="4" spans="1:18" s="13" customFormat="1" x14ac:dyDescent="0.2">
      <c r="A4" s="11" t="s">
        <v>141</v>
      </c>
      <c r="B4" s="12">
        <v>981</v>
      </c>
      <c r="C4" s="12" t="s">
        <v>3</v>
      </c>
      <c r="D4" s="14">
        <v>232049</v>
      </c>
      <c r="E4" s="15">
        <v>44374.751826597218</v>
      </c>
      <c r="F4" s="19">
        <f t="shared" si="0"/>
        <v>11.6</v>
      </c>
      <c r="G4" s="16" t="s">
        <v>132</v>
      </c>
      <c r="H4" s="17" t="s">
        <v>146</v>
      </c>
      <c r="I4" s="17" t="s">
        <v>47</v>
      </c>
      <c r="J4" s="17" t="s">
        <v>23</v>
      </c>
      <c r="K4" s="17" t="s">
        <v>23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11.6</v>
      </c>
    </row>
    <row r="5" spans="1:18" s="13" customFormat="1" x14ac:dyDescent="0.2">
      <c r="A5" s="11" t="s">
        <v>141</v>
      </c>
      <c r="B5" s="12">
        <v>981</v>
      </c>
      <c r="C5" s="12" t="s">
        <v>4</v>
      </c>
      <c r="D5" s="14">
        <v>229954</v>
      </c>
      <c r="E5" s="15">
        <v>44365.607751307871</v>
      </c>
      <c r="F5" s="19">
        <f t="shared" si="0"/>
        <v>11.5</v>
      </c>
      <c r="G5" s="16" t="s">
        <v>70</v>
      </c>
      <c r="H5" s="17" t="s">
        <v>146</v>
      </c>
      <c r="I5" s="17" t="s">
        <v>31</v>
      </c>
      <c r="J5" s="17" t="s">
        <v>29</v>
      </c>
      <c r="K5" s="17" t="s">
        <v>23</v>
      </c>
      <c r="L5" s="18">
        <v>6</v>
      </c>
      <c r="M5" s="18">
        <v>4</v>
      </c>
      <c r="N5" s="18">
        <v>0</v>
      </c>
      <c r="O5" s="18">
        <v>0</v>
      </c>
      <c r="P5" s="18">
        <v>0</v>
      </c>
      <c r="Q5" s="18">
        <v>1.5</v>
      </c>
      <c r="R5" s="18">
        <v>0</v>
      </c>
    </row>
    <row r="6" spans="1:18" s="13" customFormat="1" x14ac:dyDescent="0.2">
      <c r="A6" s="11" t="s">
        <v>141</v>
      </c>
      <c r="B6" s="12">
        <v>981</v>
      </c>
      <c r="C6" s="12" t="s">
        <v>3</v>
      </c>
      <c r="D6" s="14">
        <v>230984</v>
      </c>
      <c r="E6" s="15">
        <v>44369.756030312499</v>
      </c>
      <c r="F6" s="19">
        <f>SUM(L6:R6)</f>
        <v>11.2</v>
      </c>
      <c r="G6" s="16" t="s">
        <v>97</v>
      </c>
      <c r="H6" s="17" t="s">
        <v>146</v>
      </c>
      <c r="I6" s="17" t="s">
        <v>55</v>
      </c>
      <c r="J6" s="17" t="s">
        <v>29</v>
      </c>
      <c r="K6" s="17" t="s">
        <v>23</v>
      </c>
      <c r="L6" s="18">
        <v>6</v>
      </c>
      <c r="M6" s="18">
        <v>4</v>
      </c>
      <c r="N6" s="18">
        <v>0</v>
      </c>
      <c r="O6" s="18">
        <v>0</v>
      </c>
      <c r="P6" s="18">
        <v>0</v>
      </c>
      <c r="Q6" s="18">
        <v>0</v>
      </c>
      <c r="R6" s="18">
        <v>1.2</v>
      </c>
    </row>
    <row r="7" spans="1:18" s="13" customFormat="1" x14ac:dyDescent="0.2">
      <c r="A7" s="11" t="s">
        <v>141</v>
      </c>
      <c r="B7" s="12">
        <v>981</v>
      </c>
      <c r="C7" s="12" t="s">
        <v>3</v>
      </c>
      <c r="D7" s="14">
        <v>231091</v>
      </c>
      <c r="E7" s="15">
        <v>44370.503074386572</v>
      </c>
      <c r="F7" s="19">
        <f t="shared" si="0"/>
        <v>11</v>
      </c>
      <c r="G7" s="16" t="s">
        <v>100</v>
      </c>
      <c r="H7" s="17" t="s">
        <v>146</v>
      </c>
      <c r="I7" s="17" t="s">
        <v>32</v>
      </c>
      <c r="J7" s="17" t="s">
        <v>29</v>
      </c>
      <c r="K7" s="17" t="s">
        <v>23</v>
      </c>
      <c r="L7" s="18">
        <v>6</v>
      </c>
      <c r="M7" s="18">
        <v>4</v>
      </c>
      <c r="N7" s="18">
        <v>0</v>
      </c>
      <c r="O7" s="18">
        <v>0</v>
      </c>
      <c r="P7" s="18">
        <v>0</v>
      </c>
      <c r="Q7" s="18">
        <v>0</v>
      </c>
      <c r="R7" s="18">
        <v>1</v>
      </c>
    </row>
    <row r="8" spans="1:18" s="13" customFormat="1" x14ac:dyDescent="0.2">
      <c r="A8" s="11" t="s">
        <v>141</v>
      </c>
      <c r="B8" s="12">
        <v>981</v>
      </c>
      <c r="C8" s="12" t="s">
        <v>3</v>
      </c>
      <c r="D8" s="14">
        <v>231912</v>
      </c>
      <c r="E8" s="15">
        <v>44372.88287778935</v>
      </c>
      <c r="F8" s="19">
        <f t="shared" si="0"/>
        <v>10.9</v>
      </c>
      <c r="G8" s="16" t="s">
        <v>119</v>
      </c>
      <c r="H8" s="17" t="s">
        <v>146</v>
      </c>
      <c r="I8" s="17" t="s">
        <v>39</v>
      </c>
      <c r="J8" s="17" t="s">
        <v>29</v>
      </c>
      <c r="K8" s="17" t="s">
        <v>23</v>
      </c>
      <c r="L8" s="18">
        <v>6</v>
      </c>
      <c r="M8" s="18">
        <v>4</v>
      </c>
      <c r="N8" s="18">
        <v>0</v>
      </c>
      <c r="O8" s="18">
        <v>0</v>
      </c>
      <c r="P8" s="18">
        <v>0</v>
      </c>
      <c r="Q8" s="18">
        <v>0.5</v>
      </c>
      <c r="R8" s="18">
        <v>0.4</v>
      </c>
    </row>
    <row r="9" spans="1:18" s="13" customFormat="1" x14ac:dyDescent="0.2">
      <c r="A9" s="11" t="s">
        <v>141</v>
      </c>
      <c r="B9" s="12">
        <v>981</v>
      </c>
      <c r="C9" s="12" t="s">
        <v>3</v>
      </c>
      <c r="D9" s="14">
        <v>231706</v>
      </c>
      <c r="E9" s="15">
        <v>44372.519181412034</v>
      </c>
      <c r="F9" s="19">
        <f>SUM(L9:R9)</f>
        <v>10.9</v>
      </c>
      <c r="G9" s="16" t="s">
        <v>114</v>
      </c>
      <c r="H9" s="17" t="s">
        <v>146</v>
      </c>
      <c r="I9" s="17" t="s">
        <v>50</v>
      </c>
      <c r="J9" s="17" t="s">
        <v>29</v>
      </c>
      <c r="K9" s="17" t="s">
        <v>23</v>
      </c>
      <c r="L9" s="18">
        <v>6</v>
      </c>
      <c r="M9" s="18">
        <v>4</v>
      </c>
      <c r="N9" s="18">
        <v>0</v>
      </c>
      <c r="O9" s="18">
        <v>0</v>
      </c>
      <c r="P9" s="18">
        <v>0</v>
      </c>
      <c r="Q9" s="18">
        <v>0.5</v>
      </c>
      <c r="R9" s="18">
        <v>0.4</v>
      </c>
    </row>
    <row r="10" spans="1:18" s="13" customFormat="1" x14ac:dyDescent="0.2">
      <c r="A10" s="11" t="s">
        <v>141</v>
      </c>
      <c r="B10" s="12">
        <v>981</v>
      </c>
      <c r="C10" s="12" t="s">
        <v>3</v>
      </c>
      <c r="D10" s="14">
        <v>229958</v>
      </c>
      <c r="E10" s="15">
        <v>44365.611654444445</v>
      </c>
      <c r="F10" s="19">
        <f>SUM(L10:R10)</f>
        <v>10.6</v>
      </c>
      <c r="G10" s="16" t="s">
        <v>71</v>
      </c>
      <c r="H10" s="17" t="s">
        <v>146</v>
      </c>
      <c r="I10" s="17" t="s">
        <v>151</v>
      </c>
      <c r="J10" s="17" t="s">
        <v>29</v>
      </c>
      <c r="K10" s="17" t="s">
        <v>23</v>
      </c>
      <c r="L10" s="18">
        <v>6</v>
      </c>
      <c r="M10" s="18">
        <v>4</v>
      </c>
      <c r="N10" s="18">
        <v>0</v>
      </c>
      <c r="O10" s="18">
        <v>0</v>
      </c>
      <c r="P10" s="18">
        <v>0</v>
      </c>
      <c r="Q10" s="18">
        <v>0.4</v>
      </c>
      <c r="R10" s="18">
        <v>0.2</v>
      </c>
    </row>
    <row r="11" spans="1:18" s="13" customFormat="1" x14ac:dyDescent="0.2">
      <c r="A11" s="11" t="s">
        <v>141</v>
      </c>
      <c r="B11" s="12">
        <v>981</v>
      </c>
      <c r="C11" s="12" t="s">
        <v>4</v>
      </c>
      <c r="D11" s="14">
        <v>231911</v>
      </c>
      <c r="E11" s="15">
        <v>44372.869392592591</v>
      </c>
      <c r="F11" s="19">
        <f t="shared" si="0"/>
        <v>10.5</v>
      </c>
      <c r="G11" s="16" t="s">
        <v>118</v>
      </c>
      <c r="H11" s="17" t="s">
        <v>146</v>
      </c>
      <c r="I11" s="17" t="s">
        <v>50</v>
      </c>
      <c r="J11" s="17" t="s">
        <v>29</v>
      </c>
      <c r="K11" s="17" t="s">
        <v>23</v>
      </c>
      <c r="L11" s="18">
        <v>6</v>
      </c>
      <c r="M11" s="18">
        <v>4</v>
      </c>
      <c r="N11" s="18">
        <v>0</v>
      </c>
      <c r="O11" s="18">
        <v>0</v>
      </c>
      <c r="P11" s="18">
        <v>0</v>
      </c>
      <c r="Q11" s="18">
        <v>0.5</v>
      </c>
      <c r="R11" s="18">
        <v>0</v>
      </c>
    </row>
    <row r="12" spans="1:18" s="13" customFormat="1" x14ac:dyDescent="0.2">
      <c r="A12" s="11" t="s">
        <v>141</v>
      </c>
      <c r="B12" s="12">
        <v>981</v>
      </c>
      <c r="C12" s="12" t="s">
        <v>4</v>
      </c>
      <c r="D12" s="14">
        <v>230811</v>
      </c>
      <c r="E12" s="15">
        <v>44369.619623125</v>
      </c>
      <c r="F12" s="19">
        <f t="shared" si="0"/>
        <v>10</v>
      </c>
      <c r="G12" s="16" t="s">
        <v>92</v>
      </c>
      <c r="H12" s="17" t="s">
        <v>146</v>
      </c>
      <c r="I12" s="17" t="s">
        <v>50</v>
      </c>
      <c r="J12" s="17" t="s">
        <v>29</v>
      </c>
      <c r="K12" s="17" t="s">
        <v>23</v>
      </c>
      <c r="L12" s="18">
        <v>6</v>
      </c>
      <c r="M12" s="18">
        <v>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1:18" s="13" customFormat="1" x14ac:dyDescent="0.2">
      <c r="A13" s="11" t="s">
        <v>141</v>
      </c>
      <c r="B13" s="12">
        <v>981</v>
      </c>
      <c r="C13" s="12" t="s">
        <v>4</v>
      </c>
      <c r="D13" s="14">
        <v>232022</v>
      </c>
      <c r="E13" s="15">
        <v>44374.549151886575</v>
      </c>
      <c r="F13" s="19">
        <f t="shared" si="0"/>
        <v>6.5</v>
      </c>
      <c r="G13" s="16" t="s">
        <v>129</v>
      </c>
      <c r="H13" s="17" t="s">
        <v>146</v>
      </c>
      <c r="I13" s="17" t="s">
        <v>50</v>
      </c>
      <c r="J13" s="17" t="s">
        <v>23</v>
      </c>
      <c r="K13" s="17" t="s">
        <v>23</v>
      </c>
      <c r="L13" s="18">
        <v>0</v>
      </c>
      <c r="M13" s="18">
        <v>0</v>
      </c>
      <c r="N13" s="18">
        <v>0</v>
      </c>
      <c r="O13" s="18">
        <v>6</v>
      </c>
      <c r="P13" s="18">
        <v>0</v>
      </c>
      <c r="Q13" s="18">
        <v>0.5</v>
      </c>
      <c r="R13" s="18">
        <v>0</v>
      </c>
    </row>
    <row r="14" spans="1:18" s="13" customFormat="1" x14ac:dyDescent="0.2">
      <c r="A14" s="11" t="s">
        <v>141</v>
      </c>
      <c r="B14" s="12">
        <v>981</v>
      </c>
      <c r="C14" s="12" t="s">
        <v>3</v>
      </c>
      <c r="D14" s="14">
        <v>231973</v>
      </c>
      <c r="E14" s="15">
        <v>44373.789369363425</v>
      </c>
      <c r="F14" s="19">
        <f t="shared" si="0"/>
        <v>6.4</v>
      </c>
      <c r="G14" s="16" t="s">
        <v>126</v>
      </c>
      <c r="H14" s="17" t="s">
        <v>146</v>
      </c>
      <c r="I14" s="17" t="s">
        <v>27</v>
      </c>
      <c r="J14" s="17" t="s">
        <v>23</v>
      </c>
      <c r="K14" s="17" t="s">
        <v>23</v>
      </c>
      <c r="L14" s="18">
        <v>0</v>
      </c>
      <c r="M14" s="18">
        <v>0</v>
      </c>
      <c r="N14" s="18">
        <v>0</v>
      </c>
      <c r="O14" s="18">
        <v>6</v>
      </c>
      <c r="P14" s="18">
        <v>0</v>
      </c>
      <c r="Q14" s="18">
        <v>0</v>
      </c>
      <c r="R14" s="18">
        <v>0.4</v>
      </c>
    </row>
    <row r="15" spans="1:18" s="13" customFormat="1" x14ac:dyDescent="0.2">
      <c r="A15" s="11" t="s">
        <v>141</v>
      </c>
      <c r="B15" s="12">
        <v>981</v>
      </c>
      <c r="C15" s="12" t="s">
        <v>3</v>
      </c>
      <c r="D15" s="14">
        <v>232020</v>
      </c>
      <c r="E15" s="15">
        <v>44374.534130300926</v>
      </c>
      <c r="F15" s="19">
        <f t="shared" si="0"/>
        <v>3.3</v>
      </c>
      <c r="G15" s="16" t="s">
        <v>128</v>
      </c>
      <c r="H15" s="17" t="s">
        <v>146</v>
      </c>
      <c r="I15" s="17" t="s">
        <v>54</v>
      </c>
      <c r="J15" s="17" t="s">
        <v>23</v>
      </c>
      <c r="K15" s="17" t="s">
        <v>23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1.5</v>
      </c>
      <c r="R15" s="18">
        <v>1.8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6.6640625" bestFit="1" customWidth="1"/>
    <col min="2" max="2" width="6.1640625" bestFit="1" customWidth="1"/>
    <col min="3" max="3" width="13.83203125" bestFit="1" customWidth="1"/>
    <col min="4" max="4" width="17.33203125" bestFit="1" customWidth="1"/>
    <col min="5" max="5" width="20.5" bestFit="1" customWidth="1"/>
    <col min="6" max="6" width="11.1640625" bestFit="1" customWidth="1"/>
    <col min="7" max="7" width="23.5" bestFit="1" customWidth="1"/>
    <col min="8" max="8" width="22.5" bestFit="1" customWidth="1"/>
    <col min="9" max="9" width="6" bestFit="1" customWidth="1"/>
    <col min="10" max="10" width="8.6640625" bestFit="1" customWidth="1"/>
    <col min="11" max="11" width="20.5" bestFit="1" customWidth="1"/>
    <col min="12" max="12" width="19.1640625" bestFit="1" customWidth="1"/>
    <col min="13" max="13" width="20.6640625" bestFit="1" customWidth="1"/>
    <col min="14" max="14" width="26.5" bestFit="1" customWidth="1"/>
    <col min="15" max="15" width="28.6640625" bestFit="1" customWidth="1"/>
    <col min="16" max="16" width="54.83203125" bestFit="1" customWidth="1"/>
    <col min="17" max="17" width="65.5" bestFit="1" customWidth="1"/>
    <col min="18" max="18" width="67" bestFit="1" customWidth="1"/>
  </cols>
  <sheetData>
    <row r="1" spans="1:18" s="7" customFormat="1" ht="21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9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0" t="s">
        <v>19</v>
      </c>
      <c r="N1" s="6" t="s">
        <v>20</v>
      </c>
      <c r="O1" s="6" t="s">
        <v>21</v>
      </c>
      <c r="P1" s="6" t="s">
        <v>58</v>
      </c>
      <c r="Q1" s="6" t="s">
        <v>60</v>
      </c>
      <c r="R1" s="6" t="s">
        <v>59</v>
      </c>
    </row>
    <row r="2" spans="1:18" s="13" customFormat="1" x14ac:dyDescent="0.2">
      <c r="A2" s="11" t="s">
        <v>141</v>
      </c>
      <c r="B2" s="12">
        <v>981</v>
      </c>
      <c r="C2" s="12" t="s">
        <v>3</v>
      </c>
      <c r="D2" s="14">
        <v>231081</v>
      </c>
      <c r="E2" s="15">
        <v>44370.482925717588</v>
      </c>
      <c r="F2" s="19">
        <f>SUM(L2:R2)</f>
        <v>27.7</v>
      </c>
      <c r="G2" s="16" t="s">
        <v>99</v>
      </c>
      <c r="H2" s="17" t="s">
        <v>150</v>
      </c>
      <c r="I2" s="17" t="s">
        <v>42</v>
      </c>
      <c r="J2" s="17" t="s">
        <v>23</v>
      </c>
      <c r="K2" s="17" t="s">
        <v>23</v>
      </c>
      <c r="L2" s="18">
        <v>0</v>
      </c>
      <c r="M2" s="18">
        <v>0</v>
      </c>
      <c r="N2" s="18">
        <v>3</v>
      </c>
      <c r="O2" s="18">
        <v>0</v>
      </c>
      <c r="P2" s="18">
        <v>0</v>
      </c>
      <c r="Q2" s="18">
        <v>0.7</v>
      </c>
      <c r="R2" s="18">
        <v>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RESUMO</vt:lpstr>
      <vt:lpstr>ANTROPÓLOGO</vt:lpstr>
      <vt:lpstr>APOIADOR TEC.DE ATENÇÃO À SAÚDE</vt:lpstr>
      <vt:lpstr>FISIOTERAPEUTA</vt:lpstr>
      <vt:lpstr>GEÓLOGO</vt:lpstr>
      <vt:lpstr>GESTOR DE SANEAMENTO AMBIENTAL</vt:lpstr>
      <vt:lpstr>MÉDICO</vt:lpstr>
      <vt:lpstr>AUXILIAR DE SAÚDE BUCAL</vt:lpstr>
      <vt:lpstr>TÉCNICO EM ELETROTÉCNICA</vt:lpstr>
      <vt:lpstr>TÉCNICO EM QUÍMICA</vt:lpstr>
      <vt:lpstr>TÉCNICO DE EDIFICAÇÕES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Microsoft Office</cp:lastModifiedBy>
  <dcterms:created xsi:type="dcterms:W3CDTF">2021-06-01T14:47:45Z</dcterms:created>
  <dcterms:modified xsi:type="dcterms:W3CDTF">2021-07-02T14:33:33Z</dcterms:modified>
</cp:coreProperties>
</file>