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Tales/Downloads/"/>
    </mc:Choice>
  </mc:AlternateContent>
  <xr:revisionPtr revIDLastSave="0" documentId="13_ncr:1_{A398DEA1-2313-C54F-80E9-E04A1F11D830}" xr6:coauthVersionLast="47" xr6:coauthVersionMax="47" xr10:uidLastSave="{00000000-0000-0000-0000-000000000000}"/>
  <bookViews>
    <workbookView xWindow="0" yWindow="500" windowWidth="28800" windowHeight="16460" xr2:uid="{00000000-000D-0000-FFFF-FFFF00000000}"/>
  </bookViews>
  <sheets>
    <sheet name="Resumo" sheetId="3" r:id="rId1"/>
    <sheet name="Enermagem" sheetId="2" r:id="rId2"/>
    <sheet name="Técnico de Enfermagem" sheetId="1" r:id="rId3"/>
  </sheets>
  <calcPr calcId="191029"/>
</workbook>
</file>

<file path=xl/calcChain.xml><?xml version="1.0" encoding="utf-8"?>
<calcChain xmlns="http://schemas.openxmlformats.org/spreadsheetml/2006/main">
  <c r="E7" i="3" l="1"/>
  <c r="E6" i="3"/>
  <c r="D7" i="3"/>
  <c r="D6" i="3"/>
  <c r="C7" i="3"/>
  <c r="C6" i="3"/>
  <c r="B7" i="3"/>
  <c r="B6" i="3"/>
  <c r="E8" i="3" l="1"/>
  <c r="D8" i="3"/>
  <c r="C8" i="3"/>
  <c r="B8" i="3"/>
</calcChain>
</file>

<file path=xl/sharedStrings.xml><?xml version="1.0" encoding="utf-8"?>
<sst xmlns="http://schemas.openxmlformats.org/spreadsheetml/2006/main" count="334" uniqueCount="164">
  <si>
    <t>FILIAL</t>
  </si>
  <si>
    <t>IDADE</t>
  </si>
  <si>
    <t>IDENTIDADE</t>
  </si>
  <si>
    <t>CPF</t>
  </si>
  <si>
    <t>TÉCNICO DE ENFERMAGEM</t>
  </si>
  <si>
    <t>SIM</t>
  </si>
  <si>
    <t>NÃO</t>
  </si>
  <si>
    <t>Enfermagem</t>
  </si>
  <si>
    <t xml:space="preserve">AMANDA SCHULTZ ALVES </t>
  </si>
  <si>
    <t>1997-03-14</t>
  </si>
  <si>
    <t>24</t>
  </si>
  <si>
    <t>1280437</t>
  </si>
  <si>
    <t>02404595202</t>
  </si>
  <si>
    <t>NAIRI MORAIS DYEKYDNA KARITIANA</t>
  </si>
  <si>
    <t>1997-06-04</t>
  </si>
  <si>
    <t>23</t>
  </si>
  <si>
    <t>1366974</t>
  </si>
  <si>
    <t>03608625275</t>
  </si>
  <si>
    <t>Técnico em Enfermagem</t>
  </si>
  <si>
    <t>ROSEMARI EDMARA CARDOSO</t>
  </si>
  <si>
    <t>1970-07-09</t>
  </si>
  <si>
    <t>50</t>
  </si>
  <si>
    <t>000558512</t>
  </si>
  <si>
    <t>14517806804</t>
  </si>
  <si>
    <t>IAÇÃ SAÍSSEM SILVA GONÇALVES</t>
  </si>
  <si>
    <t>1993-06-16</t>
  </si>
  <si>
    <t>27</t>
  </si>
  <si>
    <t>1383150</t>
  </si>
  <si>
    <t>51315653249</t>
  </si>
  <si>
    <t xml:space="preserve">LIDIANE NUNES DA SILVA </t>
  </si>
  <si>
    <t>1986-11-02</t>
  </si>
  <si>
    <t>34</t>
  </si>
  <si>
    <t>995029</t>
  </si>
  <si>
    <t>00225861216</t>
  </si>
  <si>
    <t xml:space="preserve">MARILIANE DIARROI </t>
  </si>
  <si>
    <t>1989-09-21</t>
  </si>
  <si>
    <t>31</t>
  </si>
  <si>
    <t>32516274</t>
  </si>
  <si>
    <t>98251808268</t>
  </si>
  <si>
    <t>ELOIZA PANDIQUE RIBEIRO</t>
  </si>
  <si>
    <t>1992-02-16</t>
  </si>
  <si>
    <t>29</t>
  </si>
  <si>
    <t>1061280</t>
  </si>
  <si>
    <t>00411008242</t>
  </si>
  <si>
    <t xml:space="preserve">WANDIRA TENHARIN </t>
  </si>
  <si>
    <t>1977-11-06</t>
  </si>
  <si>
    <t>43</t>
  </si>
  <si>
    <t>21698139</t>
  </si>
  <si>
    <t>60957271204</t>
  </si>
  <si>
    <t>DALCILENE DYPYHÃRAJ KARITIANA</t>
  </si>
  <si>
    <t>1995-04-25</t>
  </si>
  <si>
    <t>26</t>
  </si>
  <si>
    <t>1376822</t>
  </si>
  <si>
    <t>70051028271</t>
  </si>
  <si>
    <t>MARIA BERNADETE CLARINDO DE SOUZA</t>
  </si>
  <si>
    <t>1981-08-26</t>
  </si>
  <si>
    <t>39</t>
  </si>
  <si>
    <t>686074</t>
  </si>
  <si>
    <t>68881282291</t>
  </si>
  <si>
    <t>EDITAL</t>
  </si>
  <si>
    <t>CLASSIFICAÇÃO</t>
  </si>
  <si>
    <t>INSCRIÇÃO</t>
  </si>
  <si>
    <t>DATA E HORA DA INSCRIÇÃO</t>
  </si>
  <si>
    <t>PONTUAÇÃO</t>
  </si>
  <si>
    <t>NOME</t>
  </si>
  <si>
    <t>FUNÇÃO PRETENDIDA</t>
  </si>
  <si>
    <t>DATA DE NASCIMENTO</t>
  </si>
  <si>
    <t>INDÍGENA</t>
  </si>
  <si>
    <t>PORTADOR DE DEFICIÊNCIA</t>
  </si>
  <si>
    <t>PONTUAÇÃO DE PÓS-GRADUAÇÃO</t>
  </si>
  <si>
    <t>DSEI Porto Velho</t>
  </si>
  <si>
    <t>CLASSIFICADO</t>
  </si>
  <si>
    <t>01/2021</t>
  </si>
  <si>
    <t>PONTUAÇÃO POR FORMAÇÃO</t>
  </si>
  <si>
    <t>PONTUAÇÃO POR TEMPO DE ESTÁGIO</t>
  </si>
  <si>
    <t>PONTUAÇÃO POR CURSO DE APERFEIÇOAMENTO</t>
  </si>
  <si>
    <t>-</t>
  </si>
  <si>
    <t>DESCLASSIFICADO</t>
  </si>
  <si>
    <t>ENFERMEIRO</t>
  </si>
  <si>
    <t>ELY GONCALVES LOBATO</t>
  </si>
  <si>
    <t>1974-01-24</t>
  </si>
  <si>
    <t>47</t>
  </si>
  <si>
    <t>365229</t>
  </si>
  <si>
    <t>40890856249</t>
  </si>
  <si>
    <t>FABIANA MENEGHELI LUSTOZA</t>
  </si>
  <si>
    <t>1995-09-27</t>
  </si>
  <si>
    <t>25</t>
  </si>
  <si>
    <t>1012605</t>
  </si>
  <si>
    <t>03147445259</t>
  </si>
  <si>
    <t>NATACHA FERREIRA MONTANHA</t>
  </si>
  <si>
    <t>1996-11-18</t>
  </si>
  <si>
    <t>1335594</t>
  </si>
  <si>
    <t>03292467209</t>
  </si>
  <si>
    <t>EDSON DOS SANTOS FELICIDADE</t>
  </si>
  <si>
    <t>1978-09-14</t>
  </si>
  <si>
    <t>42</t>
  </si>
  <si>
    <t>552630</t>
  </si>
  <si>
    <t>61202630200</t>
  </si>
  <si>
    <t>ERIANE APARECIDA DE CAMPOS COSTA</t>
  </si>
  <si>
    <t>1986-10-12</t>
  </si>
  <si>
    <t>3859951-1</t>
  </si>
  <si>
    <t>87586150249</t>
  </si>
  <si>
    <t>ELLEN PRISCILA SOUZA ALBUQUERQUE</t>
  </si>
  <si>
    <t>1993-12-31</t>
  </si>
  <si>
    <t>1136843</t>
  </si>
  <si>
    <t>01949093280</t>
  </si>
  <si>
    <t>GUILHERME FERNANDO DE PAULA SILVA</t>
  </si>
  <si>
    <t>1997-04-14</t>
  </si>
  <si>
    <t>11974230</t>
  </si>
  <si>
    <t>03628538270</t>
  </si>
  <si>
    <t>LILIANE DIAS TENORIO RODRIGUES</t>
  </si>
  <si>
    <t>1984-02-27</t>
  </si>
  <si>
    <t>37</t>
  </si>
  <si>
    <t>774735</t>
  </si>
  <si>
    <t>74988050220</t>
  </si>
  <si>
    <t>GRAZIELA SOUSA CARNEIRO</t>
  </si>
  <si>
    <t>1994-11-05</t>
  </si>
  <si>
    <t>1312579</t>
  </si>
  <si>
    <t>04469778109</t>
  </si>
  <si>
    <t>SILVIA OLIVEIRA SILVA</t>
  </si>
  <si>
    <t>1971-06-03</t>
  </si>
  <si>
    <t>534467</t>
  </si>
  <si>
    <t>42058970225</t>
  </si>
  <si>
    <t>JOSIANE DE OLIVEIRA PINTO</t>
  </si>
  <si>
    <t>1981-12-24</t>
  </si>
  <si>
    <t>1791804-9</t>
  </si>
  <si>
    <t>75531259204</t>
  </si>
  <si>
    <t xml:space="preserve">ARMINDA MENDES LIMA RABELO </t>
  </si>
  <si>
    <t>1979-01-25</t>
  </si>
  <si>
    <t>1355951</t>
  </si>
  <si>
    <t>62762648220</t>
  </si>
  <si>
    <t>SAMARA DE SOUZA ARAÚJO</t>
  </si>
  <si>
    <t>1996-12-17</t>
  </si>
  <si>
    <t>11732277</t>
  </si>
  <si>
    <t>01621984265</t>
  </si>
  <si>
    <t>RAYANE DUTRA GAROFFO DANIELLI</t>
  </si>
  <si>
    <t>1990-07-27</t>
  </si>
  <si>
    <t>30</t>
  </si>
  <si>
    <t>975273</t>
  </si>
  <si>
    <t>93557710297</t>
  </si>
  <si>
    <t>01/2025</t>
  </si>
  <si>
    <t>01/2026</t>
  </si>
  <si>
    <t>01/2027</t>
  </si>
  <si>
    <t>01/2028</t>
  </si>
  <si>
    <t>01/2029</t>
  </si>
  <si>
    <t>01/2030</t>
  </si>
  <si>
    <t>01/2031</t>
  </si>
  <si>
    <t>01/2032</t>
  </si>
  <si>
    <t>01/2033</t>
  </si>
  <si>
    <t>01/2034</t>
  </si>
  <si>
    <t>01/2035</t>
  </si>
  <si>
    <t>01/2036</t>
  </si>
  <si>
    <t>01/2037</t>
  </si>
  <si>
    <t>01/2038</t>
  </si>
  <si>
    <t>01/2039</t>
  </si>
  <si>
    <t>ORGANIZAÇÃO SOCIAL DE SAÚDE HOSPITAL E MATERNIDADE THEREZINHA DE JESUS</t>
  </si>
  <si>
    <t>VAGA PRETENDIDA</t>
  </si>
  <si>
    <t>INSCRITOS</t>
  </si>
  <si>
    <t>CANCELADO</t>
  </si>
  <si>
    <t>TOTAL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</si>
  <si>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001/2021 DSEI Porto Velho</t>
    </r>
  </si>
  <si>
    <t>COMISSÃO EXAMINADORA - DSEI PORTO VELHO</t>
  </si>
  <si>
    <t>*Apenas serão considerados classificados candidatos indígenas que possuam, no mínimo, 18 anos completos no momento da inscrição e, no máximo, 24 conforme item 3.3 deste edital.</t>
  </si>
  <si>
    <t>*Apenas serão considerados classificados candidatos indígenas que possuam, no mínimo, 18 anos completos no momento da inscrição e, no máximo, 29 conforme item 3.3 deste edital.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</si>
</sst>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B3B3B"/>
      <name val="Calibri"/>
      <family val="2"/>
      <scheme val="minor"/>
    </font>
    <font>
      <sz val="12"/>
      <color rgb="FF3B3B3B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 readingOrder="1"/>
    </xf>
    <xf numFmtId="49" fontId="4" fillId="3" borderId="1" xfId="0" applyNumberFormat="1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readingOrder="1"/>
    </xf>
    <xf numFmtId="164" fontId="4" fillId="3" borderId="1" xfId="0" applyNumberFormat="1" applyFont="1" applyFill="1" applyBorder="1" applyAlignment="1">
      <alignment horizontal="center" vertical="center" readingOrder="1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3" fillId="3" borderId="0" xfId="0" applyNumberFormat="1" applyFont="1" applyFill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50801</xdr:colOff>
      <xdr:row>0</xdr:row>
      <xdr:rowOff>0</xdr:rowOff>
    </xdr:from>
    <xdr:to>
      <xdr:col>4</xdr:col>
      <xdr:colOff>1355725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5630BA0-1129-5F45-BBC6-A7E5150D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1" y="0"/>
          <a:ext cx="2689224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31CDE-EF4F-3C42-AEEC-AC48E880288D}">
  <dimension ref="A1:E8"/>
  <sheetViews>
    <sheetView tabSelected="1" workbookViewId="0">
      <selection sqref="A1:C1"/>
    </sheetView>
  </sheetViews>
  <sheetFormatPr baseColWidth="10" defaultRowHeight="15" x14ac:dyDescent="0.2"/>
  <cols>
    <col min="1" max="1" width="48" bestFit="1" customWidth="1"/>
    <col min="2" max="5" width="18.1640625" customWidth="1"/>
  </cols>
  <sheetData>
    <row r="1" spans="1:5" ht="16" x14ac:dyDescent="0.2">
      <c r="A1" s="11" t="s">
        <v>155</v>
      </c>
      <c r="B1" s="12"/>
      <c r="C1" s="13"/>
      <c r="D1" s="14"/>
      <c r="E1" s="15"/>
    </row>
    <row r="2" spans="1:5" ht="16" x14ac:dyDescent="0.2">
      <c r="A2" s="11" t="s">
        <v>161</v>
      </c>
      <c r="B2" s="12"/>
      <c r="C2" s="13"/>
      <c r="D2" s="16"/>
      <c r="E2" s="17"/>
    </row>
    <row r="3" spans="1:5" ht="16" x14ac:dyDescent="0.2">
      <c r="A3" s="20" t="s">
        <v>160</v>
      </c>
      <c r="B3" s="21"/>
      <c r="C3" s="22"/>
      <c r="D3" s="18"/>
      <c r="E3" s="19"/>
    </row>
    <row r="4" spans="1:5" ht="16" x14ac:dyDescent="0.2">
      <c r="A4" s="6"/>
      <c r="B4" s="7"/>
      <c r="C4" s="7"/>
      <c r="D4" s="7"/>
      <c r="E4" s="7"/>
    </row>
    <row r="5" spans="1:5" ht="16" x14ac:dyDescent="0.2">
      <c r="A5" s="8" t="s">
        <v>156</v>
      </c>
      <c r="B5" s="8" t="s">
        <v>157</v>
      </c>
      <c r="C5" s="8" t="s">
        <v>71</v>
      </c>
      <c r="D5" s="8" t="s">
        <v>77</v>
      </c>
      <c r="E5" s="8" t="s">
        <v>158</v>
      </c>
    </row>
    <row r="6" spans="1:5" ht="16" x14ac:dyDescent="0.2">
      <c r="A6" s="9" t="s">
        <v>7</v>
      </c>
      <c r="B6" s="10">
        <f>COUNTA(Enermagem!F2:F30)</f>
        <v>15</v>
      </c>
      <c r="C6" s="10">
        <f>COUNTIF(Enermagem!C2:C33,"classificado")</f>
        <v>0</v>
      </c>
      <c r="D6" s="10">
        <f>COUNTIF(Enermagem!C2:D33,"desclassificado")</f>
        <v>14</v>
      </c>
      <c r="E6" s="10">
        <f>COUNTIF(Enermagem!C2:C32,"cancelado")</f>
        <v>1</v>
      </c>
    </row>
    <row r="7" spans="1:5" ht="16" x14ac:dyDescent="0.2">
      <c r="A7" s="9" t="s">
        <v>18</v>
      </c>
      <c r="B7" s="10">
        <f>COUNTA('Técnico de Enfermagem'!F2:F33)</f>
        <v>10</v>
      </c>
      <c r="C7" s="10">
        <f>COUNTIF('Técnico de Enfermagem'!C2:C35,"classificado")</f>
        <v>1</v>
      </c>
      <c r="D7" s="10">
        <f>COUNTIF('Técnico de Enfermagem'!C2:D35,"desclassificado")</f>
        <v>9</v>
      </c>
      <c r="E7" s="10">
        <f>COUNTIF('Técnico de Enfermagem'!C2:C27,"cancelado")</f>
        <v>0</v>
      </c>
    </row>
    <row r="8" spans="1:5" ht="16" x14ac:dyDescent="0.2">
      <c r="A8" s="8" t="s">
        <v>159</v>
      </c>
      <c r="B8" s="8">
        <f>SUM(B6:B7)</f>
        <v>25</v>
      </c>
      <c r="C8" s="8">
        <f>SUM(C6:C7)</f>
        <v>1</v>
      </c>
      <c r="D8" s="8">
        <f>SUM(D6:D7)</f>
        <v>23</v>
      </c>
      <c r="E8" s="8">
        <f>SUM(E6:E7)</f>
        <v>1</v>
      </c>
    </row>
  </sheetData>
  <mergeCells count="4">
    <mergeCell ref="A1:C1"/>
    <mergeCell ref="D1:E3"/>
    <mergeCell ref="A2:C2"/>
    <mergeCell ref="A3:C3"/>
  </mergeCells>
  <pageMargins left="0.511811024" right="0.511811024" top="0.78740157499999996" bottom="0.78740157499999996" header="0.31496062000000002" footer="0.31496062000000002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54316-2574-4E40-8BBD-F29FC67B9BDE}">
  <sheetPr>
    <pageSetUpPr fitToPage="1"/>
  </sheetPr>
  <dimension ref="A1:R18"/>
  <sheetViews>
    <sheetView showGridLines="0" workbookViewId="0">
      <selection activeCell="A18" sqref="A18:K18"/>
    </sheetView>
  </sheetViews>
  <sheetFormatPr baseColWidth="10" defaultRowHeight="15" x14ac:dyDescent="0.2"/>
  <cols>
    <col min="1" max="1" width="8" bestFit="1" customWidth="1"/>
    <col min="2" max="2" width="14.83203125" bestFit="1" customWidth="1"/>
    <col min="3" max="3" width="16" bestFit="1" customWidth="1"/>
    <col min="4" max="4" width="10.33203125" bestFit="1" customWidth="1"/>
    <col min="5" max="5" width="18.5" bestFit="1" customWidth="1"/>
    <col min="6" max="6" width="12" bestFit="1" customWidth="1"/>
    <col min="7" max="7" width="35.6640625" bestFit="1" customWidth="1"/>
    <col min="8" max="8" width="12.33203125" bestFit="1" customWidth="1"/>
    <col min="9" max="9" width="12.5" bestFit="1" customWidth="1"/>
    <col min="10" max="10" width="6.5" bestFit="1" customWidth="1"/>
    <col min="11" max="11" width="11.6640625" bestFit="1" customWidth="1"/>
    <col min="12" max="12" width="12.1640625" bestFit="1" customWidth="1"/>
    <col min="13" max="13" width="9.6640625" bestFit="1" customWidth="1"/>
    <col min="14" max="14" width="13.6640625" bestFit="1" customWidth="1"/>
    <col min="15" max="15" width="16.6640625" bestFit="1" customWidth="1"/>
    <col min="16" max="16" width="17.83203125" bestFit="1" customWidth="1"/>
    <col min="17" max="17" width="23" bestFit="1" customWidth="1"/>
    <col min="18" max="18" width="19.1640625" bestFit="1" customWidth="1"/>
  </cols>
  <sheetData>
    <row r="1" spans="1:18" s="5" customFormat="1" ht="35" customHeight="1" x14ac:dyDescent="0.2">
      <c r="A1" s="1" t="s">
        <v>59</v>
      </c>
      <c r="B1" s="1" t="s">
        <v>0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1</v>
      </c>
      <c r="K1" s="1" t="s">
        <v>2</v>
      </c>
      <c r="L1" s="1" t="s">
        <v>3</v>
      </c>
      <c r="M1" s="1" t="s">
        <v>67</v>
      </c>
      <c r="N1" s="1" t="s">
        <v>68</v>
      </c>
      <c r="O1" s="1" t="s">
        <v>73</v>
      </c>
      <c r="P1" s="1" t="s">
        <v>74</v>
      </c>
      <c r="Q1" s="1" t="s">
        <v>75</v>
      </c>
      <c r="R1" s="1" t="s">
        <v>69</v>
      </c>
    </row>
    <row r="2" spans="1:18" ht="16" x14ac:dyDescent="0.2">
      <c r="A2" s="2" t="s">
        <v>150</v>
      </c>
      <c r="B2" s="2" t="s">
        <v>70</v>
      </c>
      <c r="C2" s="2" t="s">
        <v>77</v>
      </c>
      <c r="D2" s="3">
        <v>227528</v>
      </c>
      <c r="E2" s="4">
        <v>44355.791743055554</v>
      </c>
      <c r="F2" s="3">
        <v>7.2</v>
      </c>
      <c r="G2" s="2" t="s">
        <v>119</v>
      </c>
      <c r="H2" s="2" t="s">
        <v>78</v>
      </c>
      <c r="I2" s="2" t="s">
        <v>120</v>
      </c>
      <c r="J2" s="2" t="s">
        <v>21</v>
      </c>
      <c r="K2" s="2" t="s">
        <v>121</v>
      </c>
      <c r="L2" s="2" t="s">
        <v>122</v>
      </c>
      <c r="M2" s="2" t="s">
        <v>6</v>
      </c>
      <c r="N2" s="2" t="s">
        <v>6</v>
      </c>
      <c r="O2" s="2">
        <v>3</v>
      </c>
      <c r="P2" s="2">
        <v>3</v>
      </c>
      <c r="Q2" s="2">
        <v>1</v>
      </c>
      <c r="R2" s="2">
        <v>0.2</v>
      </c>
    </row>
    <row r="3" spans="1:18" ht="16" x14ac:dyDescent="0.2">
      <c r="A3" s="2" t="s">
        <v>144</v>
      </c>
      <c r="B3" s="2" t="s">
        <v>70</v>
      </c>
      <c r="C3" s="2" t="s">
        <v>77</v>
      </c>
      <c r="D3" s="3">
        <v>226494</v>
      </c>
      <c r="E3" s="4">
        <v>44350.629997245371</v>
      </c>
      <c r="F3" s="3">
        <v>7</v>
      </c>
      <c r="G3" s="2" t="s">
        <v>93</v>
      </c>
      <c r="H3" s="2" t="s">
        <v>78</v>
      </c>
      <c r="I3" s="2" t="s">
        <v>94</v>
      </c>
      <c r="J3" s="2" t="s">
        <v>95</v>
      </c>
      <c r="K3" s="2" t="s">
        <v>96</v>
      </c>
      <c r="L3" s="2" t="s">
        <v>97</v>
      </c>
      <c r="M3" s="2" t="s">
        <v>6</v>
      </c>
      <c r="N3" s="2" t="s">
        <v>6</v>
      </c>
      <c r="O3" s="2">
        <v>3</v>
      </c>
      <c r="P3" s="2">
        <v>3</v>
      </c>
      <c r="Q3" s="2">
        <v>1</v>
      </c>
      <c r="R3" s="2">
        <v>0</v>
      </c>
    </row>
    <row r="4" spans="1:18" ht="16" x14ac:dyDescent="0.2">
      <c r="A4" s="2" t="s">
        <v>149</v>
      </c>
      <c r="B4" s="2" t="s">
        <v>70</v>
      </c>
      <c r="C4" s="2" t="s">
        <v>77</v>
      </c>
      <c r="D4" s="3">
        <v>227143</v>
      </c>
      <c r="E4" s="4">
        <v>44354.886124456018</v>
      </c>
      <c r="F4" s="3">
        <v>6</v>
      </c>
      <c r="G4" s="2" t="s">
        <v>115</v>
      </c>
      <c r="H4" s="2" t="s">
        <v>78</v>
      </c>
      <c r="I4" s="2" t="s">
        <v>116</v>
      </c>
      <c r="J4" s="2" t="s">
        <v>51</v>
      </c>
      <c r="K4" s="2" t="s">
        <v>117</v>
      </c>
      <c r="L4" s="2" t="s">
        <v>118</v>
      </c>
      <c r="M4" s="2" t="s">
        <v>6</v>
      </c>
      <c r="N4" s="2" t="s">
        <v>6</v>
      </c>
      <c r="O4" s="2">
        <v>3</v>
      </c>
      <c r="P4" s="2">
        <v>1.8</v>
      </c>
      <c r="Q4" s="2">
        <v>1</v>
      </c>
      <c r="R4" s="2">
        <v>0.2</v>
      </c>
    </row>
    <row r="5" spans="1:18" ht="16" x14ac:dyDescent="0.2">
      <c r="A5" s="2" t="s">
        <v>146</v>
      </c>
      <c r="B5" s="2" t="s">
        <v>70</v>
      </c>
      <c r="C5" s="2" t="s">
        <v>77</v>
      </c>
      <c r="D5" s="3">
        <v>226636</v>
      </c>
      <c r="E5" s="4">
        <v>44351.481154664347</v>
      </c>
      <c r="F5" s="3">
        <v>5.2</v>
      </c>
      <c r="G5" s="2" t="s">
        <v>102</v>
      </c>
      <c r="H5" s="2" t="s">
        <v>78</v>
      </c>
      <c r="I5" s="2" t="s">
        <v>103</v>
      </c>
      <c r="J5" s="2" t="s">
        <v>26</v>
      </c>
      <c r="K5" s="2" t="s">
        <v>104</v>
      </c>
      <c r="L5" s="2" t="s">
        <v>105</v>
      </c>
      <c r="M5" s="2" t="s">
        <v>6</v>
      </c>
      <c r="N5" s="2" t="s">
        <v>6</v>
      </c>
      <c r="O5" s="2">
        <v>3</v>
      </c>
      <c r="P5" s="2">
        <v>1.2</v>
      </c>
      <c r="Q5" s="2">
        <v>1</v>
      </c>
      <c r="R5" s="2">
        <v>0</v>
      </c>
    </row>
    <row r="6" spans="1:18" ht="16" x14ac:dyDescent="0.2">
      <c r="A6" s="2" t="s">
        <v>147</v>
      </c>
      <c r="B6" s="2" t="s">
        <v>70</v>
      </c>
      <c r="C6" s="2" t="s">
        <v>77</v>
      </c>
      <c r="D6" s="3">
        <v>226659</v>
      </c>
      <c r="E6" s="4">
        <v>44351.592868067128</v>
      </c>
      <c r="F6" s="3">
        <v>4.8</v>
      </c>
      <c r="G6" s="2" t="s">
        <v>106</v>
      </c>
      <c r="H6" s="2" t="s">
        <v>78</v>
      </c>
      <c r="I6" s="2" t="s">
        <v>107</v>
      </c>
      <c r="J6" s="2" t="s">
        <v>10</v>
      </c>
      <c r="K6" s="2" t="s">
        <v>108</v>
      </c>
      <c r="L6" s="2" t="s">
        <v>109</v>
      </c>
      <c r="M6" s="2" t="s">
        <v>6</v>
      </c>
      <c r="N6" s="2" t="s">
        <v>6</v>
      </c>
      <c r="O6" s="2">
        <v>3</v>
      </c>
      <c r="P6" s="2">
        <v>1.8</v>
      </c>
      <c r="Q6" s="2">
        <v>0</v>
      </c>
      <c r="R6" s="2">
        <v>0</v>
      </c>
    </row>
    <row r="7" spans="1:18" ht="16" x14ac:dyDescent="0.2">
      <c r="A7" s="2" t="s">
        <v>153</v>
      </c>
      <c r="B7" s="2" t="s">
        <v>70</v>
      </c>
      <c r="C7" s="2" t="s">
        <v>77</v>
      </c>
      <c r="D7" s="3">
        <v>228127</v>
      </c>
      <c r="E7" s="4">
        <v>44357.952920451389</v>
      </c>
      <c r="F7" s="3">
        <v>4.7</v>
      </c>
      <c r="G7" s="2" t="s">
        <v>131</v>
      </c>
      <c r="H7" s="2" t="s">
        <v>78</v>
      </c>
      <c r="I7" s="2" t="s">
        <v>132</v>
      </c>
      <c r="J7" s="2" t="s">
        <v>10</v>
      </c>
      <c r="K7" s="2" t="s">
        <v>133</v>
      </c>
      <c r="L7" s="2" t="s">
        <v>134</v>
      </c>
      <c r="M7" s="2" t="s">
        <v>6</v>
      </c>
      <c r="N7" s="2" t="s">
        <v>6</v>
      </c>
      <c r="O7" s="2">
        <v>3</v>
      </c>
      <c r="P7" s="2">
        <v>1.2</v>
      </c>
      <c r="Q7" s="2">
        <v>0.5</v>
      </c>
      <c r="R7" s="2">
        <v>0</v>
      </c>
    </row>
    <row r="8" spans="1:18" ht="16" x14ac:dyDescent="0.2">
      <c r="A8" s="2" t="s">
        <v>141</v>
      </c>
      <c r="B8" s="2" t="s">
        <v>70</v>
      </c>
      <c r="C8" s="2" t="s">
        <v>77</v>
      </c>
      <c r="D8" s="3">
        <v>226351</v>
      </c>
      <c r="E8" s="4">
        <v>44349.637141678242</v>
      </c>
      <c r="F8" s="3">
        <v>4.2</v>
      </c>
      <c r="G8" s="2" t="s">
        <v>84</v>
      </c>
      <c r="H8" s="2" t="s">
        <v>78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6</v>
      </c>
      <c r="N8" s="2" t="s">
        <v>6</v>
      </c>
      <c r="O8" s="2">
        <v>3</v>
      </c>
      <c r="P8" s="2">
        <v>0</v>
      </c>
      <c r="Q8" s="2">
        <v>1</v>
      </c>
      <c r="R8" s="2">
        <v>0.2</v>
      </c>
    </row>
    <row r="9" spans="1:18" ht="16" x14ac:dyDescent="0.2">
      <c r="A9" s="2" t="s">
        <v>145</v>
      </c>
      <c r="B9" s="2" t="s">
        <v>70</v>
      </c>
      <c r="C9" s="2" t="s">
        <v>77</v>
      </c>
      <c r="D9" s="3">
        <v>226496</v>
      </c>
      <c r="E9" s="4">
        <v>44350.641860949072</v>
      </c>
      <c r="F9" s="3">
        <v>4.2</v>
      </c>
      <c r="G9" s="2" t="s">
        <v>98</v>
      </c>
      <c r="H9" s="2" t="s">
        <v>78</v>
      </c>
      <c r="I9" s="2" t="s">
        <v>99</v>
      </c>
      <c r="J9" s="2" t="s">
        <v>31</v>
      </c>
      <c r="K9" s="2" t="s">
        <v>100</v>
      </c>
      <c r="L9" s="2" t="s">
        <v>101</v>
      </c>
      <c r="M9" s="2" t="s">
        <v>6</v>
      </c>
      <c r="N9" s="2" t="s">
        <v>6</v>
      </c>
      <c r="O9" s="2">
        <v>3</v>
      </c>
      <c r="P9" s="2">
        <v>0</v>
      </c>
      <c r="Q9" s="2">
        <v>1</v>
      </c>
      <c r="R9" s="2">
        <v>0.2</v>
      </c>
    </row>
    <row r="10" spans="1:18" ht="16" x14ac:dyDescent="0.2">
      <c r="A10" s="2" t="s">
        <v>154</v>
      </c>
      <c r="B10" s="2" t="s">
        <v>70</v>
      </c>
      <c r="C10" s="2" t="s">
        <v>77</v>
      </c>
      <c r="D10" s="3">
        <v>228588</v>
      </c>
      <c r="E10" s="4">
        <v>44360.808312083333</v>
      </c>
      <c r="F10" s="3">
        <v>4</v>
      </c>
      <c r="G10" s="2" t="s">
        <v>135</v>
      </c>
      <c r="H10" s="2" t="s">
        <v>78</v>
      </c>
      <c r="I10" s="2" t="s">
        <v>136</v>
      </c>
      <c r="J10" s="2" t="s">
        <v>137</v>
      </c>
      <c r="K10" s="2" t="s">
        <v>138</v>
      </c>
      <c r="L10" s="2" t="s">
        <v>139</v>
      </c>
      <c r="M10" s="2" t="s">
        <v>6</v>
      </c>
      <c r="N10" s="2" t="s">
        <v>6</v>
      </c>
      <c r="O10" s="2">
        <v>3</v>
      </c>
      <c r="P10" s="2">
        <v>0</v>
      </c>
      <c r="Q10" s="2">
        <v>1</v>
      </c>
      <c r="R10" s="2">
        <v>0</v>
      </c>
    </row>
    <row r="11" spans="1:18" ht="16" x14ac:dyDescent="0.2">
      <c r="A11" s="2" t="s">
        <v>148</v>
      </c>
      <c r="B11" s="2" t="s">
        <v>70</v>
      </c>
      <c r="C11" s="2" t="s">
        <v>77</v>
      </c>
      <c r="D11" s="3">
        <v>226719</v>
      </c>
      <c r="E11" s="4">
        <v>44351.996317060184</v>
      </c>
      <c r="F11" s="3">
        <v>4</v>
      </c>
      <c r="G11" s="2" t="s">
        <v>110</v>
      </c>
      <c r="H11" s="2" t="s">
        <v>78</v>
      </c>
      <c r="I11" s="2" t="s">
        <v>111</v>
      </c>
      <c r="J11" s="2" t="s">
        <v>112</v>
      </c>
      <c r="K11" s="2" t="s">
        <v>113</v>
      </c>
      <c r="L11" s="2" t="s">
        <v>114</v>
      </c>
      <c r="M11" s="2" t="s">
        <v>6</v>
      </c>
      <c r="N11" s="2" t="s">
        <v>6</v>
      </c>
      <c r="O11" s="2">
        <v>3</v>
      </c>
      <c r="P11" s="2">
        <v>0</v>
      </c>
      <c r="Q11" s="2">
        <v>1</v>
      </c>
      <c r="R11" s="2">
        <v>0</v>
      </c>
    </row>
    <row r="12" spans="1:18" ht="16" x14ac:dyDescent="0.2">
      <c r="A12" s="2" t="s">
        <v>151</v>
      </c>
      <c r="B12" s="2" t="s">
        <v>70</v>
      </c>
      <c r="C12" s="2" t="s">
        <v>77</v>
      </c>
      <c r="D12" s="3">
        <v>227543</v>
      </c>
      <c r="E12" s="4">
        <v>44355.955627291667</v>
      </c>
      <c r="F12" s="3">
        <v>4</v>
      </c>
      <c r="G12" s="2" t="s">
        <v>123</v>
      </c>
      <c r="H12" s="2" t="s">
        <v>78</v>
      </c>
      <c r="I12" s="2" t="s">
        <v>124</v>
      </c>
      <c r="J12" s="2" t="s">
        <v>56</v>
      </c>
      <c r="K12" s="2" t="s">
        <v>125</v>
      </c>
      <c r="L12" s="2" t="s">
        <v>126</v>
      </c>
      <c r="M12" s="2" t="s">
        <v>6</v>
      </c>
      <c r="N12" s="2" t="s">
        <v>6</v>
      </c>
      <c r="O12" s="2">
        <v>3</v>
      </c>
      <c r="P12" s="2">
        <v>0</v>
      </c>
      <c r="Q12" s="2">
        <v>1</v>
      </c>
      <c r="R12" s="2">
        <v>0</v>
      </c>
    </row>
    <row r="13" spans="1:18" ht="16" x14ac:dyDescent="0.2">
      <c r="A13" s="2" t="s">
        <v>152</v>
      </c>
      <c r="B13" s="2" t="s">
        <v>70</v>
      </c>
      <c r="C13" s="2" t="s">
        <v>77</v>
      </c>
      <c r="D13" s="3">
        <v>228008</v>
      </c>
      <c r="E13" s="4">
        <v>44357.616867638884</v>
      </c>
      <c r="F13" s="3">
        <v>4</v>
      </c>
      <c r="G13" s="2" t="s">
        <v>127</v>
      </c>
      <c r="H13" s="2" t="s">
        <v>78</v>
      </c>
      <c r="I13" s="2" t="s">
        <v>128</v>
      </c>
      <c r="J13" s="2" t="s">
        <v>95</v>
      </c>
      <c r="K13" s="2" t="s">
        <v>129</v>
      </c>
      <c r="L13" s="2" t="s">
        <v>130</v>
      </c>
      <c r="M13" s="2" t="s">
        <v>6</v>
      </c>
      <c r="N13" s="2" t="s">
        <v>6</v>
      </c>
      <c r="O13" s="2">
        <v>3</v>
      </c>
      <c r="P13" s="2">
        <v>0</v>
      </c>
      <c r="Q13" s="2">
        <v>1</v>
      </c>
      <c r="R13" s="2">
        <v>0</v>
      </c>
    </row>
    <row r="14" spans="1:18" ht="16" x14ac:dyDescent="0.2">
      <c r="A14" s="2" t="s">
        <v>140</v>
      </c>
      <c r="B14" s="2" t="s">
        <v>70</v>
      </c>
      <c r="C14" s="2" t="s">
        <v>77</v>
      </c>
      <c r="D14" s="3">
        <v>226186</v>
      </c>
      <c r="E14" s="4">
        <v>44348.677508622684</v>
      </c>
      <c r="F14" s="3">
        <v>4</v>
      </c>
      <c r="G14" s="2" t="s">
        <v>79</v>
      </c>
      <c r="H14" s="2" t="s">
        <v>78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6</v>
      </c>
      <c r="N14" s="2" t="s">
        <v>6</v>
      </c>
      <c r="O14" s="2">
        <v>3</v>
      </c>
      <c r="P14" s="2">
        <v>0</v>
      </c>
      <c r="Q14" s="2">
        <v>1</v>
      </c>
      <c r="R14" s="2">
        <v>0</v>
      </c>
    </row>
    <row r="15" spans="1:18" ht="16" x14ac:dyDescent="0.2">
      <c r="A15" s="2" t="s">
        <v>142</v>
      </c>
      <c r="B15" s="2" t="s">
        <v>70</v>
      </c>
      <c r="C15" s="2" t="s">
        <v>77</v>
      </c>
      <c r="D15" s="3">
        <v>226441</v>
      </c>
      <c r="E15" s="4">
        <v>44349.887384259258</v>
      </c>
      <c r="F15" s="3">
        <v>3</v>
      </c>
      <c r="G15" s="2" t="s">
        <v>89</v>
      </c>
      <c r="H15" s="2" t="s">
        <v>78</v>
      </c>
      <c r="I15" s="2" t="s">
        <v>90</v>
      </c>
      <c r="J15" s="2" t="s">
        <v>10</v>
      </c>
      <c r="K15" s="2" t="s">
        <v>91</v>
      </c>
      <c r="L15" s="2" t="s">
        <v>92</v>
      </c>
      <c r="M15" s="2" t="s">
        <v>6</v>
      </c>
      <c r="N15" s="2" t="s">
        <v>6</v>
      </c>
      <c r="O15" s="2">
        <v>3</v>
      </c>
      <c r="P15" s="2">
        <v>0</v>
      </c>
      <c r="Q15" s="2">
        <v>0</v>
      </c>
      <c r="R15" s="2">
        <v>0</v>
      </c>
    </row>
    <row r="16" spans="1:18" ht="16" x14ac:dyDescent="0.2">
      <c r="A16" s="2" t="s">
        <v>143</v>
      </c>
      <c r="B16" s="2" t="s">
        <v>70</v>
      </c>
      <c r="C16" s="2" t="s">
        <v>158</v>
      </c>
      <c r="D16" s="3">
        <v>226442</v>
      </c>
      <c r="E16" s="4">
        <v>44349.887399525462</v>
      </c>
      <c r="F16" s="3">
        <v>3</v>
      </c>
      <c r="G16" s="2" t="s">
        <v>89</v>
      </c>
      <c r="H16" s="2" t="s">
        <v>78</v>
      </c>
      <c r="I16" s="2" t="s">
        <v>90</v>
      </c>
      <c r="J16" s="2" t="s">
        <v>10</v>
      </c>
      <c r="K16" s="2" t="s">
        <v>91</v>
      </c>
      <c r="L16" s="2" t="s">
        <v>92</v>
      </c>
      <c r="M16" s="2" t="s">
        <v>6</v>
      </c>
      <c r="N16" s="2" t="s">
        <v>6</v>
      </c>
      <c r="O16" s="2">
        <v>3</v>
      </c>
      <c r="P16" s="2">
        <v>0</v>
      </c>
      <c r="Q16" s="2">
        <v>0</v>
      </c>
      <c r="R16" s="2">
        <v>0</v>
      </c>
    </row>
    <row r="18" spans="1:11" ht="16" x14ac:dyDescent="0.2">
      <c r="A18" s="23" t="s">
        <v>163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</sheetData>
  <sortState xmlns:xlrd2="http://schemas.microsoft.com/office/spreadsheetml/2017/richdata2" ref="A2:R18">
    <sortCondition descending="1" ref="F2:F18"/>
    <sortCondition ref="J2:J18"/>
    <sortCondition descending="1" ref="P2:P18"/>
    <sortCondition ref="E2:E18"/>
  </sortState>
  <mergeCells count="1">
    <mergeCell ref="A18:K18"/>
  </mergeCells>
  <phoneticPr fontId="5" type="noConversion"/>
  <pageMargins left="0.511811024" right="0.511811024" top="0.78740157499999996" bottom="0.78740157499999996" header="0.31496062000000002" footer="0.31496062000000002"/>
  <pageSetup paperSize="9" scale="47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R13"/>
  <sheetViews>
    <sheetView showGridLines="0" workbookViewId="0">
      <selection activeCell="A13" sqref="A13:K13"/>
    </sheetView>
  </sheetViews>
  <sheetFormatPr baseColWidth="10" defaultRowHeight="15" x14ac:dyDescent="0.2"/>
  <cols>
    <col min="1" max="1" width="8" bestFit="1" customWidth="1"/>
    <col min="2" max="2" width="14.83203125" bestFit="1" customWidth="1"/>
    <col min="3" max="3" width="16" bestFit="1" customWidth="1"/>
    <col min="4" max="4" width="10.33203125" bestFit="1" customWidth="1"/>
    <col min="5" max="5" width="18.5" bestFit="1" customWidth="1"/>
    <col min="6" max="6" width="12" bestFit="1" customWidth="1"/>
    <col min="7" max="7" width="36" bestFit="1" customWidth="1"/>
    <col min="8" max="8" width="23.83203125" bestFit="1" customWidth="1"/>
    <col min="9" max="9" width="12.5" bestFit="1" customWidth="1"/>
    <col min="10" max="10" width="6.5" bestFit="1" customWidth="1"/>
    <col min="11" max="11" width="11.6640625" bestFit="1" customWidth="1"/>
    <col min="12" max="12" width="12.1640625" bestFit="1" customWidth="1"/>
    <col min="13" max="13" width="9.6640625" bestFit="1" customWidth="1"/>
    <col min="14" max="14" width="14" bestFit="1" customWidth="1"/>
    <col min="15" max="15" width="15.1640625" bestFit="1" customWidth="1"/>
    <col min="16" max="16" width="17.83203125" bestFit="1" customWidth="1"/>
    <col min="17" max="17" width="23" bestFit="1" customWidth="1"/>
    <col min="18" max="18" width="16.33203125" bestFit="1" customWidth="1"/>
    <col min="19" max="28" width="14.33203125" customWidth="1"/>
    <col min="29" max="29" width="32.5" customWidth="1"/>
    <col min="30" max="30" width="14.33203125" customWidth="1"/>
  </cols>
  <sheetData>
    <row r="1" spans="1:18" s="5" customFormat="1" ht="35" customHeight="1" x14ac:dyDescent="0.2">
      <c r="A1" s="1" t="s">
        <v>59</v>
      </c>
      <c r="B1" s="1" t="s">
        <v>0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1</v>
      </c>
      <c r="K1" s="1" t="s">
        <v>2</v>
      </c>
      <c r="L1" s="1" t="s">
        <v>3</v>
      </c>
      <c r="M1" s="1" t="s">
        <v>67</v>
      </c>
      <c r="N1" s="1" t="s">
        <v>68</v>
      </c>
      <c r="O1" s="1" t="s">
        <v>73</v>
      </c>
      <c r="P1" s="1" t="s">
        <v>74</v>
      </c>
      <c r="Q1" s="1" t="s">
        <v>75</v>
      </c>
      <c r="R1" s="1" t="s">
        <v>69</v>
      </c>
    </row>
    <row r="2" spans="1:18" ht="16" x14ac:dyDescent="0.2">
      <c r="A2" s="2" t="s">
        <v>72</v>
      </c>
      <c r="B2" s="2" t="s">
        <v>70</v>
      </c>
      <c r="C2" s="2" t="s">
        <v>77</v>
      </c>
      <c r="D2" s="3">
        <v>226382</v>
      </c>
      <c r="E2" s="4">
        <v>44349.685877916665</v>
      </c>
      <c r="F2" s="3">
        <v>7.4</v>
      </c>
      <c r="G2" s="2" t="s">
        <v>24</v>
      </c>
      <c r="H2" s="2" t="s">
        <v>4</v>
      </c>
      <c r="I2" s="2" t="s">
        <v>25</v>
      </c>
      <c r="J2" s="2" t="s">
        <v>26</v>
      </c>
      <c r="K2" s="2" t="s">
        <v>27</v>
      </c>
      <c r="L2" s="2" t="s">
        <v>28</v>
      </c>
      <c r="M2" s="2" t="s">
        <v>6</v>
      </c>
      <c r="N2" s="2" t="s">
        <v>6</v>
      </c>
      <c r="O2" s="3">
        <v>3</v>
      </c>
      <c r="P2" s="3">
        <v>3</v>
      </c>
      <c r="Q2" s="3">
        <v>1.4</v>
      </c>
      <c r="R2" s="3" t="s">
        <v>76</v>
      </c>
    </row>
    <row r="3" spans="1:18" ht="16" x14ac:dyDescent="0.2">
      <c r="A3" s="2" t="s">
        <v>72</v>
      </c>
      <c r="B3" s="2" t="s">
        <v>70</v>
      </c>
      <c r="C3" s="2" t="s">
        <v>77</v>
      </c>
      <c r="D3" s="3">
        <v>226448</v>
      </c>
      <c r="E3" s="4">
        <v>44349.903701354167</v>
      </c>
      <c r="F3" s="3">
        <v>6</v>
      </c>
      <c r="G3" s="2" t="s">
        <v>29</v>
      </c>
      <c r="H3" s="2" t="s">
        <v>4</v>
      </c>
      <c r="I3" s="2" t="s">
        <v>30</v>
      </c>
      <c r="J3" s="2" t="s">
        <v>31</v>
      </c>
      <c r="K3" s="2" t="s">
        <v>32</v>
      </c>
      <c r="L3" s="2" t="s">
        <v>33</v>
      </c>
      <c r="M3" s="2" t="s">
        <v>6</v>
      </c>
      <c r="N3" s="2" t="s">
        <v>6</v>
      </c>
      <c r="O3" s="3">
        <v>3</v>
      </c>
      <c r="P3" s="3">
        <v>3</v>
      </c>
      <c r="Q3" s="3">
        <v>0</v>
      </c>
      <c r="R3" s="3" t="s">
        <v>76</v>
      </c>
    </row>
    <row r="4" spans="1:18" ht="16" x14ac:dyDescent="0.2">
      <c r="A4" s="2" t="s">
        <v>72</v>
      </c>
      <c r="B4" s="2" t="s">
        <v>70</v>
      </c>
      <c r="C4" s="2" t="s">
        <v>77</v>
      </c>
      <c r="D4" s="3">
        <v>226699</v>
      </c>
      <c r="E4" s="4">
        <v>44351.705626319439</v>
      </c>
      <c r="F4" s="3">
        <v>5.4</v>
      </c>
      <c r="G4" s="2" t="s">
        <v>39</v>
      </c>
      <c r="H4" s="2" t="s">
        <v>4</v>
      </c>
      <c r="I4" s="2" t="s">
        <v>40</v>
      </c>
      <c r="J4" s="2" t="s">
        <v>41</v>
      </c>
      <c r="K4" s="2" t="s">
        <v>42</v>
      </c>
      <c r="L4" s="2" t="s">
        <v>43</v>
      </c>
      <c r="M4" s="2" t="s">
        <v>6</v>
      </c>
      <c r="N4" s="2" t="s">
        <v>6</v>
      </c>
      <c r="O4" s="3">
        <v>3</v>
      </c>
      <c r="P4" s="3">
        <v>0.3</v>
      </c>
      <c r="Q4" s="3">
        <v>2.1</v>
      </c>
      <c r="R4" s="3" t="s">
        <v>76</v>
      </c>
    </row>
    <row r="5" spans="1:18" ht="16" x14ac:dyDescent="0.2">
      <c r="A5" s="2" t="s">
        <v>72</v>
      </c>
      <c r="B5" s="2" t="s">
        <v>70</v>
      </c>
      <c r="C5" s="2" t="s">
        <v>77</v>
      </c>
      <c r="D5" s="3">
        <v>226451</v>
      </c>
      <c r="E5" s="4">
        <v>44349.906657569445</v>
      </c>
      <c r="F5" s="3">
        <v>5.2</v>
      </c>
      <c r="G5" s="2" t="s">
        <v>34</v>
      </c>
      <c r="H5" s="2" t="s">
        <v>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5</v>
      </c>
      <c r="N5" s="2" t="s">
        <v>6</v>
      </c>
      <c r="O5" s="3">
        <v>3</v>
      </c>
      <c r="P5" s="3">
        <v>0.6</v>
      </c>
      <c r="Q5" s="3">
        <v>1.6</v>
      </c>
      <c r="R5" s="3" t="s">
        <v>76</v>
      </c>
    </row>
    <row r="6" spans="1:18" ht="16" x14ac:dyDescent="0.2">
      <c r="A6" s="2" t="s">
        <v>72</v>
      </c>
      <c r="B6" s="2" t="s">
        <v>70</v>
      </c>
      <c r="C6" s="2" t="s">
        <v>77</v>
      </c>
      <c r="D6" s="3">
        <v>228363</v>
      </c>
      <c r="E6" s="4">
        <v>44358.441715914349</v>
      </c>
      <c r="F6" s="3">
        <v>4.9000000000000004</v>
      </c>
      <c r="G6" s="2" t="s">
        <v>54</v>
      </c>
      <c r="H6" s="2" t="s">
        <v>4</v>
      </c>
      <c r="I6" s="2" t="s">
        <v>55</v>
      </c>
      <c r="J6" s="2" t="s">
        <v>56</v>
      </c>
      <c r="K6" s="2" t="s">
        <v>57</v>
      </c>
      <c r="L6" s="2" t="s">
        <v>58</v>
      </c>
      <c r="M6" s="2" t="s">
        <v>6</v>
      </c>
      <c r="N6" s="2" t="s">
        <v>6</v>
      </c>
      <c r="O6" s="3">
        <v>3</v>
      </c>
      <c r="P6" s="3">
        <v>1.5</v>
      </c>
      <c r="Q6" s="3">
        <v>0.4</v>
      </c>
      <c r="R6" s="3" t="s">
        <v>76</v>
      </c>
    </row>
    <row r="7" spans="1:18" ht="16" x14ac:dyDescent="0.2">
      <c r="A7" s="2" t="s">
        <v>72</v>
      </c>
      <c r="B7" s="2" t="s">
        <v>70</v>
      </c>
      <c r="C7" s="2" t="s">
        <v>77</v>
      </c>
      <c r="D7" s="3">
        <v>226340</v>
      </c>
      <c r="E7" s="4">
        <v>44349.55576899305</v>
      </c>
      <c r="F7" s="3">
        <v>3.9</v>
      </c>
      <c r="G7" s="2" t="s">
        <v>19</v>
      </c>
      <c r="H7" s="2" t="s">
        <v>4</v>
      </c>
      <c r="I7" s="2" t="s">
        <v>20</v>
      </c>
      <c r="J7" s="2" t="s">
        <v>21</v>
      </c>
      <c r="K7" s="2" t="s">
        <v>22</v>
      </c>
      <c r="L7" s="2" t="s">
        <v>23</v>
      </c>
      <c r="M7" s="2" t="s">
        <v>6</v>
      </c>
      <c r="N7" s="2" t="s">
        <v>6</v>
      </c>
      <c r="O7" s="3">
        <v>3</v>
      </c>
      <c r="P7" s="3">
        <v>0.9</v>
      </c>
      <c r="Q7" s="3">
        <v>0</v>
      </c>
      <c r="R7" s="3" t="s">
        <v>76</v>
      </c>
    </row>
    <row r="8" spans="1:18" ht="16" x14ac:dyDescent="0.2">
      <c r="A8" s="2" t="s">
        <v>72</v>
      </c>
      <c r="B8" s="2" t="s">
        <v>70</v>
      </c>
      <c r="C8" s="2" t="s">
        <v>77</v>
      </c>
      <c r="D8" s="3">
        <v>227116</v>
      </c>
      <c r="E8" s="4">
        <v>44354.675000706018</v>
      </c>
      <c r="F8" s="3">
        <v>3.6</v>
      </c>
      <c r="G8" s="2" t="s">
        <v>44</v>
      </c>
      <c r="H8" s="2" t="s">
        <v>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5</v>
      </c>
      <c r="N8" s="2" t="s">
        <v>6</v>
      </c>
      <c r="O8" s="3">
        <v>3</v>
      </c>
      <c r="P8" s="3">
        <v>0</v>
      </c>
      <c r="Q8" s="3">
        <v>0.6</v>
      </c>
      <c r="R8" s="3" t="s">
        <v>76</v>
      </c>
    </row>
    <row r="9" spans="1:18" ht="16" x14ac:dyDescent="0.2">
      <c r="A9" s="2" t="s">
        <v>72</v>
      </c>
      <c r="B9" s="2" t="s">
        <v>70</v>
      </c>
      <c r="C9" s="2" t="s">
        <v>77</v>
      </c>
      <c r="D9" s="3">
        <v>226265</v>
      </c>
      <c r="E9" s="4">
        <v>44349.387543657409</v>
      </c>
      <c r="F9" s="3">
        <v>3.2</v>
      </c>
      <c r="G9" s="2" t="s">
        <v>8</v>
      </c>
      <c r="H9" s="2" t="s">
        <v>4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6</v>
      </c>
      <c r="N9" s="2" t="s">
        <v>6</v>
      </c>
      <c r="O9" s="3">
        <v>3</v>
      </c>
      <c r="P9" s="3">
        <v>0</v>
      </c>
      <c r="Q9" s="3">
        <v>0.2</v>
      </c>
      <c r="R9" s="3" t="s">
        <v>76</v>
      </c>
    </row>
    <row r="10" spans="1:18" ht="16" x14ac:dyDescent="0.2">
      <c r="A10" s="2" t="s">
        <v>72</v>
      </c>
      <c r="B10" s="2" t="s">
        <v>70</v>
      </c>
      <c r="C10" s="2" t="s">
        <v>71</v>
      </c>
      <c r="D10" s="3">
        <v>226317</v>
      </c>
      <c r="E10" s="4">
        <v>44349.510503020829</v>
      </c>
      <c r="F10" s="3">
        <v>3</v>
      </c>
      <c r="G10" s="2" t="s">
        <v>13</v>
      </c>
      <c r="H10" s="2" t="s">
        <v>4</v>
      </c>
      <c r="I10" s="2" t="s">
        <v>14</v>
      </c>
      <c r="J10" s="2" t="s">
        <v>15</v>
      </c>
      <c r="K10" s="2" t="s">
        <v>16</v>
      </c>
      <c r="L10" s="2" t="s">
        <v>17</v>
      </c>
      <c r="M10" s="2" t="s">
        <v>5</v>
      </c>
      <c r="N10" s="2" t="s">
        <v>6</v>
      </c>
      <c r="O10" s="3">
        <v>3</v>
      </c>
      <c r="P10" s="3">
        <v>0</v>
      </c>
      <c r="Q10" s="3">
        <v>0</v>
      </c>
      <c r="R10" s="3" t="s">
        <v>76</v>
      </c>
    </row>
    <row r="11" spans="1:18" ht="16" x14ac:dyDescent="0.2">
      <c r="A11" s="2" t="s">
        <v>72</v>
      </c>
      <c r="B11" s="2" t="s">
        <v>70</v>
      </c>
      <c r="C11" s="2" t="s">
        <v>77</v>
      </c>
      <c r="D11" s="3">
        <v>227235</v>
      </c>
      <c r="E11" s="4">
        <v>44355.434518391201</v>
      </c>
      <c r="F11" s="3">
        <v>3</v>
      </c>
      <c r="G11" s="2" t="s">
        <v>49</v>
      </c>
      <c r="H11" s="2" t="s">
        <v>4</v>
      </c>
      <c r="I11" s="2" t="s">
        <v>50</v>
      </c>
      <c r="J11" s="2" t="s">
        <v>51</v>
      </c>
      <c r="K11" s="2" t="s">
        <v>52</v>
      </c>
      <c r="L11" s="2" t="s">
        <v>53</v>
      </c>
      <c r="M11" s="2" t="s">
        <v>5</v>
      </c>
      <c r="N11" s="2" t="s">
        <v>6</v>
      </c>
      <c r="O11" s="3">
        <v>3</v>
      </c>
      <c r="P11" s="3">
        <v>0</v>
      </c>
      <c r="Q11" s="3">
        <v>0</v>
      </c>
      <c r="R11" s="3" t="s">
        <v>76</v>
      </c>
    </row>
    <row r="13" spans="1:18" ht="16" x14ac:dyDescent="0.2">
      <c r="A13" s="23" t="s">
        <v>162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</sheetData>
  <sortState xmlns:xlrd2="http://schemas.microsoft.com/office/spreadsheetml/2017/richdata2" ref="A2:R11">
    <sortCondition descending="1" ref="F2:F11"/>
    <sortCondition ref="J2:J11"/>
    <sortCondition descending="1" ref="P2:P11"/>
    <sortCondition ref="E2:E11"/>
  </sortState>
  <mergeCells count="1">
    <mergeCell ref="A13:K13"/>
  </mergeCells>
  <phoneticPr fontId="5" type="noConversion"/>
  <pageMargins left="1" right="1" top="1" bottom="1" header="0.3" footer="0.3"/>
  <pageSetup scale="3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Enermagem</vt:lpstr>
      <vt:lpstr>Técnico de Enfermagem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2021-06-16T16:41:25Z</cp:lastPrinted>
  <dcterms:created xsi:type="dcterms:W3CDTF">2021-06-14T12:29:02Z</dcterms:created>
  <dcterms:modified xsi:type="dcterms:W3CDTF">2021-06-16T16:44:05Z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