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tabRatio="811"/>
  </bookViews>
  <sheets>
    <sheet name="RESUMO" sheetId="16" r:id="rId1"/>
    <sheet name="ENFERMEIRA" sheetId="6" r:id="rId2"/>
    <sheet name="FARMACÊUTICO" sheetId="8" r:id="rId3"/>
    <sheet name="NUTRICIONISTA" sheetId="17" r:id="rId4"/>
    <sheet name="ASSISTENTE SOCIAL" sheetId="18" r:id="rId5"/>
    <sheet name="TÉCNICO EM ENFERMAGEM" sheetId="14" r:id="rId6"/>
  </sheets>
  <definedNames>
    <definedName name="_xlnm._FilterDatabase" localSheetId="4" hidden="1">'ASSISTENTE SOCIAL'!$A$1:$S$25</definedName>
    <definedName name="_xlnm._FilterDatabase" localSheetId="1" hidden="1">ENFERMEIRA!$A$1:$S$17</definedName>
    <definedName name="_xlnm._FilterDatabase" localSheetId="3" hidden="1">NUTRICIONISTA!$A$1:$S$10</definedName>
    <definedName name="_xlnm._FilterDatabase" localSheetId="5" hidden="1">'TÉCNICO EM ENFERMAGEM'!$A$1:$S$14</definedName>
  </definedNames>
  <calcPr calcId="124519"/>
</workbook>
</file>

<file path=xl/calcChain.xml><?xml version="1.0" encoding="utf-8"?>
<calcChain xmlns="http://schemas.openxmlformats.org/spreadsheetml/2006/main">
  <c r="E7" i="16"/>
  <c r="D7"/>
  <c r="C7"/>
  <c r="E10"/>
  <c r="D10"/>
  <c r="C10"/>
  <c r="B10"/>
  <c r="E9"/>
  <c r="D9"/>
  <c r="C9"/>
  <c r="B9"/>
  <c r="E8"/>
  <c r="D8"/>
  <c r="C8"/>
  <c r="B8"/>
  <c r="B7"/>
  <c r="C6"/>
  <c r="D6"/>
  <c r="E6"/>
  <c r="B6"/>
  <c r="B11" s="1"/>
  <c r="G15" i="14"/>
  <c r="G9"/>
  <c r="G2"/>
  <c r="G12"/>
  <c r="G6"/>
  <c r="G8"/>
  <c r="G17"/>
  <c r="G4"/>
  <c r="G16"/>
  <c r="G3"/>
  <c r="G5"/>
  <c r="G13"/>
  <c r="G10"/>
  <c r="G14"/>
  <c r="G11"/>
  <c r="G7"/>
  <c r="G5" i="18"/>
  <c r="G26"/>
  <c r="G2"/>
  <c r="G20"/>
  <c r="G13"/>
  <c r="G7"/>
  <c r="G8"/>
  <c r="G14"/>
  <c r="G23"/>
  <c r="G6"/>
  <c r="G21"/>
  <c r="G25"/>
  <c r="G15"/>
  <c r="G12"/>
  <c r="G27"/>
  <c r="G9"/>
  <c r="G28"/>
  <c r="G18"/>
  <c r="G19"/>
  <c r="G22"/>
  <c r="G24"/>
  <c r="G4"/>
  <c r="G11"/>
  <c r="G16"/>
  <c r="G17"/>
  <c r="G3"/>
  <c r="G10"/>
  <c r="G9" i="17"/>
  <c r="G8"/>
  <c r="G6"/>
  <c r="G10"/>
  <c r="G4"/>
  <c r="G7"/>
  <c r="G5"/>
  <c r="G2"/>
  <c r="G3"/>
  <c r="G4" i="8"/>
  <c r="G2"/>
  <c r="G5"/>
  <c r="G3"/>
  <c r="G9" i="6" l="1"/>
  <c r="G17"/>
  <c r="G11"/>
  <c r="G14"/>
  <c r="G13"/>
  <c r="G15"/>
  <c r="G10"/>
  <c r="G7"/>
  <c r="G12"/>
  <c r="G2"/>
  <c r="G6"/>
  <c r="G8"/>
  <c r="G5"/>
  <c r="G4"/>
  <c r="G16"/>
  <c r="G3"/>
  <c r="E11" i="16" l="1"/>
  <c r="C11"/>
  <c r="D11"/>
</calcChain>
</file>

<file path=xl/sharedStrings.xml><?xml version="1.0" encoding="utf-8"?>
<sst xmlns="http://schemas.openxmlformats.org/spreadsheetml/2006/main" count="645" uniqueCount="122">
  <si>
    <t>DESCLASSIFICADO</t>
  </si>
  <si>
    <t>CLASSIFICADO</t>
  </si>
  <si>
    <t>VAGA PRETENDIDA</t>
  </si>
  <si>
    <t>INSCRITOS</t>
  </si>
  <si>
    <t>CANCELADO</t>
  </si>
  <si>
    <t>TOTAL</t>
  </si>
  <si>
    <t>EDITAL</t>
  </si>
  <si>
    <t>FILIAL</t>
  </si>
  <si>
    <t>CLASSIFICAÇÃO</t>
  </si>
  <si>
    <t>INSCRIÇÃO</t>
  </si>
  <si>
    <t>DATA E HORA DA INSCRIÇÃO</t>
  </si>
  <si>
    <t>NOME</t>
  </si>
  <si>
    <t>FUNÇÃO PRETENDIDA</t>
  </si>
  <si>
    <t>IDADE</t>
  </si>
  <si>
    <t>INDÍGENA</t>
  </si>
  <si>
    <t>PORTADOR DE DEFICIÊNCIA</t>
  </si>
  <si>
    <t>PONTUAÇÃO INDÍGENA</t>
  </si>
  <si>
    <t>PONTUAÇÃO</t>
  </si>
  <si>
    <t>ORGANIZAÇÃO SOCIAL DE SAÚDE HOSPITAL E MATERNIDADE THEREZINHA DE JESUS</t>
  </si>
  <si>
    <t>PONTUACAO RESIDIR MESMA ALDEIA DO POLO</t>
  </si>
  <si>
    <t>PONTUACAO CARGOS TECNICOS</t>
  </si>
  <si>
    <t>PONTUACAO SUPERIOR COMPLETO</t>
  </si>
  <si>
    <t>PONTUACAO CURSO DE APERFEICOAMENTO</t>
  </si>
  <si>
    <t>PONTUACAO PÓS - GRADUAÇÃO NA ÁREA DE FORMAÇÃO</t>
  </si>
  <si>
    <t xml:space="preserve">PONTUACAO EXPERÊNCIA PROFISSIONAL NA ÁREA DE FORMAÇÃO </t>
  </si>
  <si>
    <t>UNIDADE</t>
  </si>
  <si>
    <t>COMITÊ INTERINSTITUCIONAL - DSEI ALTO RIO JURUÁ</t>
  </si>
  <si>
    <t>GLORIA DA SILVA CARVALHO</t>
  </si>
  <si>
    <t>28</t>
  </si>
  <si>
    <t>NUTRICIONISTA</t>
  </si>
  <si>
    <t>NÃO</t>
  </si>
  <si>
    <t>CASAI DE MANCIO LIMA</t>
  </si>
  <si>
    <t>SIM</t>
  </si>
  <si>
    <t>GIOVANNA IASMIN SANTOS XAVIER</t>
  </si>
  <si>
    <t>21</t>
  </si>
  <si>
    <t>36</t>
  </si>
  <si>
    <t>ELLEN CRISTINA TAVEIRA DE SOUZA COSTA</t>
  </si>
  <si>
    <t>31</t>
  </si>
  <si>
    <t>ENFERMEIRO</t>
  </si>
  <si>
    <t xml:space="preserve">IVANIA LOPES LIMA </t>
  </si>
  <si>
    <t>ASSISTENTE SOCIAL</t>
  </si>
  <si>
    <t>24</t>
  </si>
  <si>
    <t>TAÍS DE SOUZA GOMES</t>
  </si>
  <si>
    <t>26</t>
  </si>
  <si>
    <t>ANDERSON ALVES DA ROCHA</t>
  </si>
  <si>
    <t xml:space="preserve">ANA TÁCILA FERREIRA DUARTE </t>
  </si>
  <si>
    <t xml:space="preserve">ILANA MAIARA SILVA DA CRUZ </t>
  </si>
  <si>
    <t>32</t>
  </si>
  <si>
    <t>TÉCNICO EM ENFERMAGEM</t>
  </si>
  <si>
    <t>34</t>
  </si>
  <si>
    <t>MARIA DA GLÓRIA OLIVEIRA DA COSTA</t>
  </si>
  <si>
    <t>ELVIRA BARRETO BARBOSA</t>
  </si>
  <si>
    <t>41</t>
  </si>
  <si>
    <t xml:space="preserve">MARIA ROSA DA SILVA MENEZES </t>
  </si>
  <si>
    <t>ADRIENE DANTAS DA SILVA</t>
  </si>
  <si>
    <t>25</t>
  </si>
  <si>
    <t>GESSYCA HOARA DE SOUZA SILVA FIESCA</t>
  </si>
  <si>
    <t>33</t>
  </si>
  <si>
    <t>RAQUEL VIEIRA DE LIMA</t>
  </si>
  <si>
    <t>ISLANY PESSOA BEZERRA</t>
  </si>
  <si>
    <t>23</t>
  </si>
  <si>
    <t>JANIA ALVES DE BRITO</t>
  </si>
  <si>
    <t>FRANCISA ALINE DA SILVA LOPES</t>
  </si>
  <si>
    <t>CLYSLORRAMA NUNES AIACHE</t>
  </si>
  <si>
    <t>48</t>
  </si>
  <si>
    <t>ALLAN FUAD AIACHE</t>
  </si>
  <si>
    <t>NAUBERTE DA SILVA HOLANDA</t>
  </si>
  <si>
    <t>DUCILEIDE RODRIGUES DE  SOUZA</t>
  </si>
  <si>
    <t>MARIA LUCIA DA SILVA ALMEIDA</t>
  </si>
  <si>
    <t>47</t>
  </si>
  <si>
    <t>MARIA ENI JACÓ DE SOUZA</t>
  </si>
  <si>
    <t>REGINA FERREIRA COIMBRA</t>
  </si>
  <si>
    <t xml:space="preserve">FRANCISCO RARISON LEITE DE SOUZA </t>
  </si>
  <si>
    <t>ELIZEUDA FEITOSA DOS SANTOS</t>
  </si>
  <si>
    <t>51</t>
  </si>
  <si>
    <t>DEVALCI DE OLIVEIRA PINTO</t>
  </si>
  <si>
    <t>DEBORA ELIS DE ARAUJO PEREIRA</t>
  </si>
  <si>
    <t>CARINE LIMA DA SILVA ARAÚJO</t>
  </si>
  <si>
    <t>FELIPE CORDEIRO DE ARAÚJO</t>
  </si>
  <si>
    <t>IASMIN SAIURI DE SOUZA SENA</t>
  </si>
  <si>
    <t xml:space="preserve">MARIA AGAIDE NASCIMENTO PINHEIRO </t>
  </si>
  <si>
    <t>RONY DE SOUZA BARROS</t>
  </si>
  <si>
    <t>MARIA TAMILI SILVA DE MOURA</t>
  </si>
  <si>
    <t>MARIA JOSE MARQUES MARTINS</t>
  </si>
  <si>
    <t xml:space="preserve">GLAUCIA MARTINS DA SILVA </t>
  </si>
  <si>
    <t>DAIANE ESTEFANE DE SOUZA ROCHA</t>
  </si>
  <si>
    <t>22</t>
  </si>
  <si>
    <t>ORTONIO HELITON JESUS DE MESQUITA</t>
  </si>
  <si>
    <t xml:space="preserve">ÁLYFE CRISTINA SOUZA NEGREIROS RAMOS </t>
  </si>
  <si>
    <t>CINTIA CARVALHO ABEGÃO</t>
  </si>
  <si>
    <t>PATRICA MACIEL GOMES DOS SANTOS</t>
  </si>
  <si>
    <t xml:space="preserve">THAILANE DE OLIVEIRA NASCIMENTO </t>
  </si>
  <si>
    <t>GLINDA KERNY ALVES VALENTE MACIEL</t>
  </si>
  <si>
    <t>SIMONE BARROSO DA COSTA</t>
  </si>
  <si>
    <t>FARMACÊUTICO</t>
  </si>
  <si>
    <t>DÍNELI DE LIMA GADELHA</t>
  </si>
  <si>
    <t xml:space="preserve">MILENA CRISTINA SOARES DA SILVA </t>
  </si>
  <si>
    <t>FRANCISCA ANTONIA MARTINS DE ALMEIDA DO MONTE</t>
  </si>
  <si>
    <t>ROSANO AZAMBUJA</t>
  </si>
  <si>
    <t>SUELANE GUMARÃES MARQUES</t>
  </si>
  <si>
    <t>TAIANA CELESTE GOMES MARTINS</t>
  </si>
  <si>
    <t xml:space="preserve">ITALO SILVA DE MORAES </t>
  </si>
  <si>
    <t xml:space="preserve">TÉCNICO DE ENFERMAGEM </t>
  </si>
  <si>
    <t>IANA MOURA LIMA</t>
  </si>
  <si>
    <t>ANTONIO ALESSANDRO SILVA DE ARAUJO LIMA</t>
  </si>
  <si>
    <t>SILVANA DO NASCIMENTO HOLANDA</t>
  </si>
  <si>
    <t>MARIA JOSE DA SILVA GALVÃO</t>
  </si>
  <si>
    <t>KATIANNE ALVES BARBOSA DE LIMA</t>
  </si>
  <si>
    <t>CLICIA MARIA BARBOSA LOPES</t>
  </si>
  <si>
    <t>ÊMILE LORRAINE DE OLIVEIRA AMORIM</t>
  </si>
  <si>
    <t>EDILENE DA COSTA OLIVEIRA</t>
  </si>
  <si>
    <t>CRISTIANO ALVES DA SILVA</t>
  </si>
  <si>
    <t>HÉLITON LOPES DO NASCIMENTO JÚNIOR</t>
  </si>
  <si>
    <t>MARIA SÔNIA FERREIRA DE SOUZA</t>
  </si>
  <si>
    <t>EDILENE MAIA DE MACEDO</t>
  </si>
  <si>
    <t>58</t>
  </si>
  <si>
    <t>BERNARDINA PRAXEDES PEREIRA</t>
  </si>
  <si>
    <t>ANTONIO DIELIO DA SILVA LIMA</t>
  </si>
  <si>
    <t>THAIS SERRA LIMA</t>
  </si>
  <si>
    <t>06/2020</t>
  </si>
  <si>
    <t xml:space="preserve">FARMACÊUTICO 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</si>
  <si>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>Edital 06 2020 DSEI ALTO RIO JURUÁ CASAI MANCIO LIMA</t>
    </r>
  </si>
</sst>
</file>

<file path=xl/styles.xml><?xml version="1.0" encoding="utf-8"?>
<styleSheet xmlns="http://schemas.openxmlformats.org/spreadsheetml/2006/main">
  <numFmts count="1">
    <numFmt numFmtId="164" formatCode="dd/mm/yyyy\ hh:mm:ss"/>
  </numFmts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B3B3B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3B3B3B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 readingOrder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0" fontId="9" fillId="0" borderId="1" xfId="0" applyNumberFormat="1" applyFont="1" applyFill="1" applyBorder="1" applyAlignment="1" applyProtection="1">
      <alignment horizontal="center" vertical="center" readingOrder="1"/>
    </xf>
    <xf numFmtId="164" fontId="9" fillId="0" borderId="1" xfId="0" applyNumberFormat="1" applyFont="1" applyFill="1" applyBorder="1" applyAlignment="1" applyProtection="1">
      <alignment horizontal="center" vertical="center" readingOrder="1"/>
    </xf>
    <xf numFmtId="49" fontId="3" fillId="3" borderId="11" xfId="0" applyNumberFormat="1" applyFont="1" applyFill="1" applyBorder="1" applyAlignment="1">
      <alignment horizontal="center" vertical="center" wrapText="1" readingOrder="1"/>
    </xf>
    <xf numFmtId="49" fontId="5" fillId="3" borderId="11" xfId="0" applyNumberFormat="1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readingOrder="1"/>
    </xf>
    <xf numFmtId="0" fontId="9" fillId="2" borderId="1" xfId="0" applyNumberFormat="1" applyFont="1" applyFill="1" applyBorder="1" applyAlignment="1">
      <alignment horizontal="center" vertical="center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readingOrder="1"/>
    </xf>
    <xf numFmtId="164" fontId="8" fillId="0" borderId="1" xfId="0" applyNumberFormat="1" applyFont="1" applyFill="1" applyBorder="1" applyAlignment="1" applyProtection="1">
      <alignment horizontal="center" vertical="center" readingOrder="1"/>
    </xf>
    <xf numFmtId="49" fontId="8" fillId="0" borderId="1" xfId="0" applyNumberFormat="1" applyFont="1" applyFill="1" applyBorder="1" applyAlignment="1" applyProtection="1">
      <alignment horizontal="center" vertical="center" readingOrder="1"/>
    </xf>
    <xf numFmtId="0" fontId="0" fillId="0" borderId="0" xfId="0" applyFill="1"/>
    <xf numFmtId="49" fontId="10" fillId="0" borderId="1" xfId="0" applyNumberFormat="1" applyFont="1" applyFill="1" applyBorder="1" applyAlignment="1" applyProtection="1">
      <alignment horizontal="center" vertical="center" readingOrder="1"/>
    </xf>
    <xf numFmtId="0" fontId="0" fillId="2" borderId="1" xfId="0" applyNumberFormat="1" applyFont="1" applyFill="1" applyBorder="1" applyAlignment="1">
      <alignment horizontal="center" vertical="center" readingOrder="1"/>
    </xf>
    <xf numFmtId="49" fontId="10" fillId="2" borderId="1" xfId="0" applyNumberFormat="1" applyFont="1" applyFill="1" applyBorder="1" applyAlignment="1">
      <alignment horizontal="center" vertical="center" readingOrder="1"/>
    </xf>
    <xf numFmtId="0" fontId="10" fillId="2" borderId="1" xfId="0" applyNumberFormat="1" applyFont="1" applyFill="1" applyBorder="1" applyAlignment="1">
      <alignment horizontal="center" vertical="center" readingOrder="1"/>
    </xf>
    <xf numFmtId="0" fontId="10" fillId="0" borderId="1" xfId="0" applyNumberFormat="1" applyFont="1" applyFill="1" applyBorder="1" applyAlignment="1" applyProtection="1">
      <alignment horizontal="center" vertical="center" readingOrder="1"/>
    </xf>
    <xf numFmtId="164" fontId="10" fillId="0" borderId="1" xfId="0" applyNumberFormat="1" applyFont="1" applyFill="1" applyBorder="1" applyAlignment="1" applyProtection="1">
      <alignment horizontal="center" vertical="center" readingOrder="1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readingOrder="1"/>
    </xf>
    <xf numFmtId="0" fontId="10" fillId="0" borderId="1" xfId="0" applyNumberFormat="1" applyFont="1" applyFill="1" applyBorder="1" applyAlignment="1">
      <alignment horizontal="center" vertical="center" readingOrder="1"/>
    </xf>
    <xf numFmtId="0" fontId="10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readingOrder="1"/>
    </xf>
    <xf numFmtId="164" fontId="10" fillId="0" borderId="1" xfId="0" applyNumberFormat="1" applyFont="1" applyFill="1" applyBorder="1" applyAlignment="1" applyProtection="1">
      <alignment horizontal="left" vertical="center" readingOrder="1"/>
    </xf>
    <xf numFmtId="49" fontId="10" fillId="0" borderId="1" xfId="0" applyNumberFormat="1" applyFont="1" applyFill="1" applyBorder="1" applyAlignment="1" applyProtection="1">
      <alignment horizontal="left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4</xdr:col>
      <xdr:colOff>1228724</xdr:colOff>
      <xdr:row>2</xdr:row>
      <xdr:rowOff>199159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70FB41F5-8B54-4213-A1AF-0521E4F7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10275" y="0"/>
          <a:ext cx="2457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="110" zoomScaleNormal="110" workbookViewId="0">
      <selection activeCell="C16" sqref="C16"/>
    </sheetView>
  </sheetViews>
  <sheetFormatPr defaultColWidth="9.28515625" defaultRowHeight="15.75"/>
  <cols>
    <col min="1" max="1" width="55.140625" style="2" bestFit="1" customWidth="1"/>
    <col min="2" max="5" width="19.7109375" style="2" customWidth="1"/>
    <col min="6" max="16384" width="9.28515625" style="2"/>
  </cols>
  <sheetData>
    <row r="1" spans="1:5">
      <c r="A1" s="40" t="s">
        <v>18</v>
      </c>
      <c r="B1" s="41"/>
      <c r="C1" s="42"/>
      <c r="D1" s="46"/>
      <c r="E1" s="47"/>
    </row>
    <row r="2" spans="1:5">
      <c r="A2" s="40" t="s">
        <v>26</v>
      </c>
      <c r="B2" s="41"/>
      <c r="C2" s="42"/>
      <c r="D2" s="48"/>
      <c r="E2" s="49"/>
    </row>
    <row r="3" spans="1:5" ht="33" customHeight="1">
      <c r="A3" s="43" t="s">
        <v>121</v>
      </c>
      <c r="B3" s="44"/>
      <c r="C3" s="45"/>
      <c r="D3" s="50"/>
      <c r="E3" s="51"/>
    </row>
    <row r="4" spans="1:5" ht="7.5" customHeight="1">
      <c r="A4" s="3"/>
      <c r="B4" s="4"/>
      <c r="C4" s="4"/>
      <c r="D4" s="4"/>
      <c r="E4" s="4"/>
    </row>
    <row r="5" spans="1:5" ht="31.5" customHeight="1">
      <c r="A5" s="5" t="s">
        <v>2</v>
      </c>
      <c r="B5" s="5" t="s">
        <v>3</v>
      </c>
      <c r="C5" s="5" t="s">
        <v>1</v>
      </c>
      <c r="D5" s="5" t="s">
        <v>0</v>
      </c>
      <c r="E5" s="5" t="s">
        <v>4</v>
      </c>
    </row>
    <row r="6" spans="1:5">
      <c r="A6" s="7" t="s">
        <v>38</v>
      </c>
      <c r="B6" s="8">
        <f>COUNTA(ENFERMEIRA!D2:D17)</f>
        <v>16</v>
      </c>
      <c r="C6" s="8">
        <f>COUNTIF(ENFERMEIRA!D2:D17,"CLASSIFICADO")</f>
        <v>13</v>
      </c>
      <c r="D6" s="8">
        <f>COUNTIF(ENFERMEIRA!D2:D17,"DESCLASSIFICADO")</f>
        <v>2</v>
      </c>
      <c r="E6" s="8">
        <f>COUNTIF(ENFERMEIRA!D2:D17,"CANCELADO")</f>
        <v>1</v>
      </c>
    </row>
    <row r="7" spans="1:5">
      <c r="A7" s="7" t="s">
        <v>120</v>
      </c>
      <c r="B7" s="8">
        <f>COUNTA(FARMACÊUTICO!D2:D5)</f>
        <v>4</v>
      </c>
      <c r="C7" s="8">
        <f>COUNTIF(FARMACÊUTICO!D2:D5,"CLASSIFICADO")</f>
        <v>4</v>
      </c>
      <c r="D7" s="8">
        <f>COUNTIF(FARMACÊUTICO!D2:D5,"DESCLASSIFICADO")</f>
        <v>0</v>
      </c>
      <c r="E7" s="8">
        <f>COUNTIF(FARMACÊUTICO!D2:D5,"CANCELADO")</f>
        <v>0</v>
      </c>
    </row>
    <row r="8" spans="1:5">
      <c r="A8" s="7" t="s">
        <v>29</v>
      </c>
      <c r="B8" s="8">
        <f>COUNTA(NUTRICIONISTA!D2:D10)</f>
        <v>9</v>
      </c>
      <c r="C8" s="8">
        <f>COUNTIF(NUTRICIONISTA!D2:D10,"CLASSIFICADO")</f>
        <v>5</v>
      </c>
      <c r="D8" s="8">
        <f>COUNTIF(NUTRICIONISTA!D2:D10,"DESCLASSIFICADO")</f>
        <v>4</v>
      </c>
      <c r="E8" s="8">
        <f>COUNTIF(NUTRICIONISTA!D2:D10,"CANCELADO")</f>
        <v>0</v>
      </c>
    </row>
    <row r="9" spans="1:5">
      <c r="A9" s="7" t="s">
        <v>40</v>
      </c>
      <c r="B9" s="8">
        <f>COUNTA('ASSISTENTE SOCIAL'!D2:D28)</f>
        <v>27</v>
      </c>
      <c r="C9" s="8">
        <f>COUNTIF('ASSISTENTE SOCIAL'!D2:D28,"CLASSIFICADO")</f>
        <v>18</v>
      </c>
      <c r="D9" s="8">
        <f>COUNTIF('ASSISTENTE SOCIAL'!D2:D28,"DESCLASSIFICADO")</f>
        <v>6</v>
      </c>
      <c r="E9" s="8">
        <f>COUNTIF('ASSISTENTE SOCIAL'!D2:D28,"CANCELADO")</f>
        <v>3</v>
      </c>
    </row>
    <row r="10" spans="1:5">
      <c r="A10" s="7" t="s">
        <v>102</v>
      </c>
      <c r="B10" s="8">
        <f>COUNTA('TÉCNICO EM ENFERMAGEM'!D2:D17)</f>
        <v>16</v>
      </c>
      <c r="C10" s="8">
        <f>COUNTIF('TÉCNICO EM ENFERMAGEM'!D2:D17,"CLASSIFICADO")</f>
        <v>13</v>
      </c>
      <c r="D10" s="8">
        <f>COUNTIF('TÉCNICO EM ENFERMAGEM'!D2:D17,"DESCLASSIFICADO")</f>
        <v>1</v>
      </c>
      <c r="E10" s="8">
        <f>COUNTIF('TÉCNICO EM ENFERMAGEM'!D2:D17,"CANCELADO")</f>
        <v>2</v>
      </c>
    </row>
    <row r="11" spans="1:5">
      <c r="A11" s="5" t="s">
        <v>5</v>
      </c>
      <c r="B11" s="5">
        <f>SUM(B6:B10)</f>
        <v>72</v>
      </c>
      <c r="C11" s="5">
        <f>SUM(C6:C10)</f>
        <v>53</v>
      </c>
      <c r="D11" s="5">
        <f>SUM(D6:D10)</f>
        <v>13</v>
      </c>
      <c r="E11" s="5">
        <f>SUM(E6:E10)</f>
        <v>6</v>
      </c>
    </row>
  </sheetData>
  <mergeCells count="4">
    <mergeCell ref="A1:C1"/>
    <mergeCell ref="A2:C2"/>
    <mergeCell ref="A3:C3"/>
    <mergeCell ref="D1:E3"/>
  </mergeCells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topLeftCell="K1" zoomScale="90" zoomScaleNormal="90" workbookViewId="0">
      <selection activeCell="S2" sqref="S2"/>
    </sheetView>
  </sheetViews>
  <sheetFormatPr defaultColWidth="21.7109375" defaultRowHeight="15.75"/>
  <cols>
    <col min="1" max="1" width="47.7109375" style="1" customWidth="1"/>
    <col min="2" max="7" width="21.7109375" style="10"/>
    <col min="8" max="9" width="47.7109375" style="10" customWidth="1"/>
    <col min="10" max="16384" width="21.7109375" style="10"/>
  </cols>
  <sheetData>
    <row r="1" spans="1:19" s="12" customFormat="1" ht="78.95" customHeight="1">
      <c r="A1" s="6" t="s">
        <v>25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17</v>
      </c>
      <c r="H1" s="11" t="s">
        <v>11</v>
      </c>
      <c r="I1" s="11" t="s">
        <v>12</v>
      </c>
      <c r="J1" s="11" t="s">
        <v>13</v>
      </c>
      <c r="K1" s="11" t="s">
        <v>14</v>
      </c>
      <c r="L1" s="11" t="s">
        <v>15</v>
      </c>
      <c r="M1" s="11" t="s">
        <v>16</v>
      </c>
      <c r="N1" s="11" t="s">
        <v>19</v>
      </c>
      <c r="O1" s="11" t="s">
        <v>20</v>
      </c>
      <c r="P1" s="11" t="s">
        <v>21</v>
      </c>
      <c r="Q1" s="11" t="s">
        <v>23</v>
      </c>
      <c r="R1" s="11" t="s">
        <v>22</v>
      </c>
      <c r="S1" s="11" t="s">
        <v>24</v>
      </c>
    </row>
    <row r="2" spans="1:19" s="24" customFormat="1" ht="14.25">
      <c r="A2" s="14" t="s">
        <v>31</v>
      </c>
      <c r="B2" s="19" t="s">
        <v>119</v>
      </c>
      <c r="C2" s="20">
        <v>981</v>
      </c>
      <c r="D2" s="21" t="s">
        <v>1</v>
      </c>
      <c r="E2" s="15">
        <v>191175</v>
      </c>
      <c r="F2" s="16">
        <v>44204.606790706013</v>
      </c>
      <c r="G2" s="20">
        <f t="shared" ref="G2:G14" si="0">SUM(M2:S2)</f>
        <v>24.5</v>
      </c>
      <c r="H2" s="14" t="s">
        <v>92</v>
      </c>
      <c r="I2" s="14" t="s">
        <v>38</v>
      </c>
      <c r="J2" s="14" t="s">
        <v>47</v>
      </c>
      <c r="K2" s="14" t="s">
        <v>30</v>
      </c>
      <c r="L2" s="14" t="s">
        <v>30</v>
      </c>
      <c r="M2" s="23">
        <v>0</v>
      </c>
      <c r="N2" s="23">
        <v>0</v>
      </c>
      <c r="O2" s="15">
        <v>0</v>
      </c>
      <c r="P2" s="15">
        <v>6</v>
      </c>
      <c r="Q2" s="15">
        <v>3</v>
      </c>
      <c r="R2" s="15">
        <v>1.3</v>
      </c>
      <c r="S2" s="15">
        <v>14.2</v>
      </c>
    </row>
    <row r="3" spans="1:19" s="24" customFormat="1" ht="14.25">
      <c r="A3" s="14" t="s">
        <v>31</v>
      </c>
      <c r="B3" s="19" t="s">
        <v>119</v>
      </c>
      <c r="C3" s="20">
        <v>981</v>
      </c>
      <c r="D3" s="21" t="s">
        <v>1</v>
      </c>
      <c r="E3" s="15">
        <v>193882</v>
      </c>
      <c r="F3" s="16">
        <v>44213.804931018516</v>
      </c>
      <c r="G3" s="20">
        <f t="shared" si="0"/>
        <v>22.9</v>
      </c>
      <c r="H3" s="14" t="s">
        <v>36</v>
      </c>
      <c r="I3" s="14" t="s">
        <v>38</v>
      </c>
      <c r="J3" s="14" t="s">
        <v>37</v>
      </c>
      <c r="K3" s="14" t="s">
        <v>30</v>
      </c>
      <c r="L3" s="14" t="s">
        <v>30</v>
      </c>
      <c r="M3" s="23">
        <v>0</v>
      </c>
      <c r="N3" s="23">
        <v>0</v>
      </c>
      <c r="O3" s="15">
        <v>0</v>
      </c>
      <c r="P3" s="15">
        <v>6</v>
      </c>
      <c r="Q3" s="15">
        <v>0</v>
      </c>
      <c r="R3" s="15">
        <v>1.5</v>
      </c>
      <c r="S3" s="15">
        <v>15.4</v>
      </c>
    </row>
    <row r="4" spans="1:19" s="24" customFormat="1" ht="14.25">
      <c r="A4" s="14" t="s">
        <v>31</v>
      </c>
      <c r="B4" s="19" t="s">
        <v>119</v>
      </c>
      <c r="C4" s="20">
        <v>981</v>
      </c>
      <c r="D4" s="21" t="s">
        <v>1</v>
      </c>
      <c r="E4" s="15">
        <v>189045</v>
      </c>
      <c r="F4" s="16">
        <v>44195.865502812499</v>
      </c>
      <c r="G4" s="20">
        <f t="shared" si="0"/>
        <v>19.100000000000001</v>
      </c>
      <c r="H4" s="14" t="s">
        <v>110</v>
      </c>
      <c r="I4" s="14" t="s">
        <v>38</v>
      </c>
      <c r="J4" s="14" t="s">
        <v>49</v>
      </c>
      <c r="K4" s="14" t="s">
        <v>30</v>
      </c>
      <c r="L4" s="14" t="s">
        <v>30</v>
      </c>
      <c r="M4" s="23">
        <v>0</v>
      </c>
      <c r="N4" s="23">
        <v>0</v>
      </c>
      <c r="O4" s="15">
        <v>0</v>
      </c>
      <c r="P4" s="15">
        <v>6</v>
      </c>
      <c r="Q4" s="15">
        <v>0</v>
      </c>
      <c r="R4" s="15">
        <v>1.1000000000000001</v>
      </c>
      <c r="S4" s="15">
        <v>12</v>
      </c>
    </row>
    <row r="5" spans="1:19" s="24" customFormat="1" ht="14.25">
      <c r="A5" s="14" t="s">
        <v>31</v>
      </c>
      <c r="B5" s="19" t="s">
        <v>119</v>
      </c>
      <c r="C5" s="20">
        <v>981</v>
      </c>
      <c r="D5" s="21" t="s">
        <v>1</v>
      </c>
      <c r="E5" s="15">
        <v>189349</v>
      </c>
      <c r="F5" s="16">
        <v>44199.724026053242</v>
      </c>
      <c r="G5" s="20">
        <f t="shared" si="0"/>
        <v>14.7</v>
      </c>
      <c r="H5" s="14" t="s">
        <v>107</v>
      </c>
      <c r="I5" s="14" t="s">
        <v>38</v>
      </c>
      <c r="J5" s="14" t="s">
        <v>57</v>
      </c>
      <c r="K5" s="14" t="s">
        <v>30</v>
      </c>
      <c r="L5" s="14" t="s">
        <v>30</v>
      </c>
      <c r="M5" s="23">
        <v>0</v>
      </c>
      <c r="N5" s="23">
        <v>0</v>
      </c>
      <c r="O5" s="15">
        <v>0</v>
      </c>
      <c r="P5" s="15">
        <v>6</v>
      </c>
      <c r="Q5" s="15">
        <v>3</v>
      </c>
      <c r="R5" s="15">
        <v>1.5</v>
      </c>
      <c r="S5" s="15">
        <v>4.2</v>
      </c>
    </row>
    <row r="6" spans="1:19" s="24" customFormat="1" ht="14.25">
      <c r="A6" s="14" t="s">
        <v>31</v>
      </c>
      <c r="B6" s="19" t="s">
        <v>119</v>
      </c>
      <c r="C6" s="20">
        <v>981</v>
      </c>
      <c r="D6" s="21" t="s">
        <v>1</v>
      </c>
      <c r="E6" s="15">
        <v>190030</v>
      </c>
      <c r="F6" s="16">
        <v>44202.505353078705</v>
      </c>
      <c r="G6" s="20">
        <f t="shared" si="0"/>
        <v>14.5</v>
      </c>
      <c r="H6" s="14" t="s">
        <v>99</v>
      </c>
      <c r="I6" s="14" t="s">
        <v>38</v>
      </c>
      <c r="J6" s="14" t="s">
        <v>49</v>
      </c>
      <c r="K6" s="14" t="s">
        <v>30</v>
      </c>
      <c r="L6" s="14" t="s">
        <v>30</v>
      </c>
      <c r="M6" s="23">
        <v>0</v>
      </c>
      <c r="N6" s="23">
        <v>0</v>
      </c>
      <c r="O6" s="15">
        <v>0</v>
      </c>
      <c r="P6" s="15">
        <v>6</v>
      </c>
      <c r="Q6" s="15">
        <v>3</v>
      </c>
      <c r="R6" s="15">
        <v>1.5</v>
      </c>
      <c r="S6" s="15">
        <v>4</v>
      </c>
    </row>
    <row r="7" spans="1:19" s="24" customFormat="1" ht="14.25">
      <c r="A7" s="14" t="s">
        <v>31</v>
      </c>
      <c r="B7" s="19" t="s">
        <v>119</v>
      </c>
      <c r="C7" s="20">
        <v>981</v>
      </c>
      <c r="D7" s="21" t="s">
        <v>1</v>
      </c>
      <c r="E7" s="15">
        <v>191915</v>
      </c>
      <c r="F7" s="16">
        <v>44207.718155057868</v>
      </c>
      <c r="G7" s="20">
        <f t="shared" si="0"/>
        <v>13.9</v>
      </c>
      <c r="H7" s="14" t="s">
        <v>81</v>
      </c>
      <c r="I7" s="14" t="s">
        <v>38</v>
      </c>
      <c r="J7" s="14" t="s">
        <v>37</v>
      </c>
      <c r="K7" s="14" t="s">
        <v>30</v>
      </c>
      <c r="L7" s="14" t="s">
        <v>30</v>
      </c>
      <c r="M7" s="23">
        <v>0</v>
      </c>
      <c r="N7" s="23">
        <v>0</v>
      </c>
      <c r="O7" s="15">
        <v>0</v>
      </c>
      <c r="P7" s="15">
        <v>6</v>
      </c>
      <c r="Q7" s="15">
        <v>4</v>
      </c>
      <c r="R7" s="15">
        <v>1.3</v>
      </c>
      <c r="S7" s="15">
        <v>2.6</v>
      </c>
    </row>
    <row r="8" spans="1:19" s="24" customFormat="1" ht="14.25">
      <c r="A8" s="14" t="s">
        <v>31</v>
      </c>
      <c r="B8" s="19" t="s">
        <v>119</v>
      </c>
      <c r="C8" s="20">
        <v>981</v>
      </c>
      <c r="D8" s="21" t="s">
        <v>1</v>
      </c>
      <c r="E8" s="15">
        <v>190028</v>
      </c>
      <c r="F8" s="16">
        <v>44202.498187384255</v>
      </c>
      <c r="G8" s="20">
        <f t="shared" si="0"/>
        <v>10.199999999999999</v>
      </c>
      <c r="H8" s="14" t="s">
        <v>100</v>
      </c>
      <c r="I8" s="14" t="s">
        <v>38</v>
      </c>
      <c r="J8" s="14" t="s">
        <v>41</v>
      </c>
      <c r="K8" s="14" t="s">
        <v>30</v>
      </c>
      <c r="L8" s="14" t="s">
        <v>30</v>
      </c>
      <c r="M8" s="23">
        <v>0</v>
      </c>
      <c r="N8" s="23">
        <v>0</v>
      </c>
      <c r="O8" s="15">
        <v>0</v>
      </c>
      <c r="P8" s="15">
        <v>6</v>
      </c>
      <c r="Q8" s="15">
        <v>0</v>
      </c>
      <c r="R8" s="15">
        <v>0.2</v>
      </c>
      <c r="S8" s="15">
        <v>4</v>
      </c>
    </row>
    <row r="9" spans="1:19" s="24" customFormat="1" ht="14.25">
      <c r="A9" s="14" t="s">
        <v>31</v>
      </c>
      <c r="B9" s="19" t="s">
        <v>119</v>
      </c>
      <c r="C9" s="20">
        <v>981</v>
      </c>
      <c r="D9" s="21" t="s">
        <v>1</v>
      </c>
      <c r="E9" s="15">
        <v>193830</v>
      </c>
      <c r="F9" s="16">
        <v>44213.713766539353</v>
      </c>
      <c r="G9" s="20">
        <f t="shared" si="0"/>
        <v>9.6</v>
      </c>
      <c r="H9" s="14" t="s">
        <v>44</v>
      </c>
      <c r="I9" s="14" t="s">
        <v>38</v>
      </c>
      <c r="J9" s="14" t="s">
        <v>43</v>
      </c>
      <c r="K9" s="14" t="s">
        <v>30</v>
      </c>
      <c r="L9" s="14" t="s">
        <v>30</v>
      </c>
      <c r="M9" s="23">
        <v>0</v>
      </c>
      <c r="N9" s="23">
        <v>0</v>
      </c>
      <c r="O9" s="15">
        <v>0</v>
      </c>
      <c r="P9" s="15">
        <v>6</v>
      </c>
      <c r="Q9" s="15">
        <v>0</v>
      </c>
      <c r="R9" s="15">
        <v>0</v>
      </c>
      <c r="S9" s="15">
        <v>3.6</v>
      </c>
    </row>
    <row r="10" spans="1:19" s="24" customFormat="1" ht="14.25">
      <c r="A10" s="14" t="s">
        <v>31</v>
      </c>
      <c r="B10" s="19" t="s">
        <v>119</v>
      </c>
      <c r="C10" s="20">
        <v>981</v>
      </c>
      <c r="D10" s="21" t="s">
        <v>1</v>
      </c>
      <c r="E10" s="15">
        <v>192045</v>
      </c>
      <c r="F10" s="16">
        <v>44207.957132673611</v>
      </c>
      <c r="G10" s="20">
        <f t="shared" si="0"/>
        <v>8.6999999999999993</v>
      </c>
      <c r="H10" s="14" t="s">
        <v>79</v>
      </c>
      <c r="I10" s="14" t="s">
        <v>38</v>
      </c>
      <c r="J10" s="14" t="s">
        <v>34</v>
      </c>
      <c r="K10" s="14" t="s">
        <v>30</v>
      </c>
      <c r="L10" s="14" t="s">
        <v>30</v>
      </c>
      <c r="M10" s="23">
        <v>0</v>
      </c>
      <c r="N10" s="23">
        <v>0</v>
      </c>
      <c r="O10" s="15">
        <v>0</v>
      </c>
      <c r="P10" s="15">
        <v>6</v>
      </c>
      <c r="Q10" s="15">
        <v>0</v>
      </c>
      <c r="R10" s="15">
        <v>1.5</v>
      </c>
      <c r="S10" s="15">
        <v>1.2</v>
      </c>
    </row>
    <row r="11" spans="1:19" s="24" customFormat="1" ht="14.25">
      <c r="A11" s="14" t="s">
        <v>31</v>
      </c>
      <c r="B11" s="19" t="s">
        <v>119</v>
      </c>
      <c r="C11" s="20">
        <v>981</v>
      </c>
      <c r="D11" s="21" t="s">
        <v>1</v>
      </c>
      <c r="E11" s="15">
        <v>193814</v>
      </c>
      <c r="F11" s="16">
        <v>44213.659296851853</v>
      </c>
      <c r="G11" s="20">
        <f t="shared" si="0"/>
        <v>8.3000000000000007</v>
      </c>
      <c r="H11" s="14" t="s">
        <v>45</v>
      </c>
      <c r="I11" s="14" t="s">
        <v>38</v>
      </c>
      <c r="J11" s="14" t="s">
        <v>43</v>
      </c>
      <c r="K11" s="14" t="s">
        <v>30</v>
      </c>
      <c r="L11" s="14" t="s">
        <v>30</v>
      </c>
      <c r="M11" s="23">
        <v>0</v>
      </c>
      <c r="N11" s="23">
        <v>0</v>
      </c>
      <c r="O11" s="15">
        <v>0</v>
      </c>
      <c r="P11" s="15">
        <v>6</v>
      </c>
      <c r="Q11" s="15">
        <v>0</v>
      </c>
      <c r="R11" s="15">
        <v>0.9</v>
      </c>
      <c r="S11" s="15">
        <v>1.4</v>
      </c>
    </row>
    <row r="12" spans="1:19" s="24" customFormat="1" ht="14.25">
      <c r="A12" s="14" t="s">
        <v>31</v>
      </c>
      <c r="B12" s="19" t="s">
        <v>119</v>
      </c>
      <c r="C12" s="20">
        <v>981</v>
      </c>
      <c r="D12" s="21" t="s">
        <v>1</v>
      </c>
      <c r="E12" s="15">
        <v>191230</v>
      </c>
      <c r="F12" s="16">
        <v>44204.732092210645</v>
      </c>
      <c r="G12" s="20">
        <f t="shared" si="0"/>
        <v>8</v>
      </c>
      <c r="H12" s="14" t="s">
        <v>91</v>
      </c>
      <c r="I12" s="14" t="s">
        <v>38</v>
      </c>
      <c r="J12" s="14" t="s">
        <v>43</v>
      </c>
      <c r="K12" s="14" t="s">
        <v>30</v>
      </c>
      <c r="L12" s="14" t="s">
        <v>30</v>
      </c>
      <c r="M12" s="23">
        <v>0</v>
      </c>
      <c r="N12" s="23">
        <v>0</v>
      </c>
      <c r="O12" s="15">
        <v>0</v>
      </c>
      <c r="P12" s="15">
        <v>6</v>
      </c>
      <c r="Q12" s="15">
        <v>0</v>
      </c>
      <c r="R12" s="15">
        <v>1</v>
      </c>
      <c r="S12" s="15">
        <v>1</v>
      </c>
    </row>
    <row r="13" spans="1:19" s="24" customFormat="1" ht="14.25">
      <c r="A13" s="14" t="s">
        <v>31</v>
      </c>
      <c r="B13" s="19" t="s">
        <v>119</v>
      </c>
      <c r="C13" s="20">
        <v>981</v>
      </c>
      <c r="D13" s="21" t="s">
        <v>1</v>
      </c>
      <c r="E13" s="15">
        <v>192863</v>
      </c>
      <c r="F13" s="16">
        <v>44210.946200312501</v>
      </c>
      <c r="G13" s="20">
        <f t="shared" si="0"/>
        <v>7.6</v>
      </c>
      <c r="H13" s="14" t="s">
        <v>66</v>
      </c>
      <c r="I13" s="14" t="s">
        <v>38</v>
      </c>
      <c r="J13" s="14" t="s">
        <v>60</v>
      </c>
      <c r="K13" s="14" t="s">
        <v>30</v>
      </c>
      <c r="L13" s="14" t="s">
        <v>30</v>
      </c>
      <c r="M13" s="23">
        <v>0</v>
      </c>
      <c r="N13" s="23">
        <v>0</v>
      </c>
      <c r="O13" s="15">
        <v>0</v>
      </c>
      <c r="P13" s="15">
        <v>6</v>
      </c>
      <c r="Q13" s="15">
        <v>0</v>
      </c>
      <c r="R13" s="15">
        <v>0</v>
      </c>
      <c r="S13" s="15">
        <v>1.6</v>
      </c>
    </row>
    <row r="14" spans="1:19" s="24" customFormat="1" ht="14.25">
      <c r="A14" s="14" t="s">
        <v>31</v>
      </c>
      <c r="B14" s="19" t="s">
        <v>119</v>
      </c>
      <c r="C14" s="20">
        <v>981</v>
      </c>
      <c r="D14" s="21" t="s">
        <v>1</v>
      </c>
      <c r="E14" s="15">
        <v>193225</v>
      </c>
      <c r="F14" s="16">
        <v>44211.658746238427</v>
      </c>
      <c r="G14" s="20">
        <f t="shared" si="0"/>
        <v>7.4</v>
      </c>
      <c r="H14" s="14" t="s">
        <v>63</v>
      </c>
      <c r="I14" s="14" t="s">
        <v>38</v>
      </c>
      <c r="J14" s="14" t="s">
        <v>41</v>
      </c>
      <c r="K14" s="14" t="s">
        <v>30</v>
      </c>
      <c r="L14" s="14" t="s">
        <v>30</v>
      </c>
      <c r="M14" s="23">
        <v>0</v>
      </c>
      <c r="N14" s="23">
        <v>0</v>
      </c>
      <c r="O14" s="15">
        <v>0</v>
      </c>
      <c r="P14" s="15">
        <v>6</v>
      </c>
      <c r="Q14" s="15">
        <v>0</v>
      </c>
      <c r="R14" s="15">
        <v>0</v>
      </c>
      <c r="S14" s="15">
        <v>1.4</v>
      </c>
    </row>
    <row r="15" spans="1:19" s="24" customFormat="1" ht="14.25">
      <c r="A15" s="14" t="s">
        <v>31</v>
      </c>
      <c r="B15" s="19" t="s">
        <v>119</v>
      </c>
      <c r="C15" s="20">
        <v>981</v>
      </c>
      <c r="D15" s="21" t="s">
        <v>0</v>
      </c>
      <c r="E15" s="15">
        <v>192460</v>
      </c>
      <c r="F15" s="16">
        <v>44209.538547557866</v>
      </c>
      <c r="G15" s="20">
        <f>SUM(M15:S15)</f>
        <v>10.5</v>
      </c>
      <c r="H15" s="14" t="s">
        <v>73</v>
      </c>
      <c r="I15" s="14" t="s">
        <v>38</v>
      </c>
      <c r="J15" s="14" t="s">
        <v>74</v>
      </c>
      <c r="K15" s="14" t="s">
        <v>30</v>
      </c>
      <c r="L15" s="14" t="s">
        <v>30</v>
      </c>
      <c r="M15" s="23">
        <v>0</v>
      </c>
      <c r="N15" s="23">
        <v>0</v>
      </c>
      <c r="O15" s="15">
        <v>0</v>
      </c>
      <c r="P15" s="15">
        <v>6</v>
      </c>
      <c r="Q15" s="15">
        <v>3</v>
      </c>
      <c r="R15" s="15">
        <v>1.5</v>
      </c>
      <c r="S15" s="15">
        <v>0</v>
      </c>
    </row>
    <row r="16" spans="1:19" s="24" customFormat="1" ht="14.25">
      <c r="A16" s="14" t="s">
        <v>31</v>
      </c>
      <c r="B16" s="19" t="s">
        <v>119</v>
      </c>
      <c r="C16" s="20">
        <v>981</v>
      </c>
      <c r="D16" s="21" t="s">
        <v>0</v>
      </c>
      <c r="E16" s="15">
        <v>188777</v>
      </c>
      <c r="F16" s="16">
        <v>44195.067570671294</v>
      </c>
      <c r="G16" s="20">
        <f>SUM(M16:S16)</f>
        <v>7.5</v>
      </c>
      <c r="H16" s="14" t="s">
        <v>112</v>
      </c>
      <c r="I16" s="14" t="s">
        <v>38</v>
      </c>
      <c r="J16" s="14" t="s">
        <v>43</v>
      </c>
      <c r="K16" s="14" t="s">
        <v>30</v>
      </c>
      <c r="L16" s="14" t="s">
        <v>30</v>
      </c>
      <c r="M16" s="23">
        <v>0</v>
      </c>
      <c r="N16" s="23">
        <v>0</v>
      </c>
      <c r="O16" s="15">
        <v>0</v>
      </c>
      <c r="P16" s="15">
        <v>6</v>
      </c>
      <c r="Q16" s="15">
        <v>0</v>
      </c>
      <c r="R16" s="15">
        <v>1.5</v>
      </c>
      <c r="S16" s="15">
        <v>0</v>
      </c>
    </row>
    <row r="17" spans="1:19" s="24" customFormat="1" ht="14.25">
      <c r="A17" s="14" t="s">
        <v>31</v>
      </c>
      <c r="B17" s="19" t="s">
        <v>119</v>
      </c>
      <c r="C17" s="20">
        <v>981</v>
      </c>
      <c r="D17" s="21" t="s">
        <v>4</v>
      </c>
      <c r="E17" s="15">
        <v>193815</v>
      </c>
      <c r="F17" s="16">
        <v>44213.65931466435</v>
      </c>
      <c r="G17" s="20">
        <f>SUM(M17:S17)</f>
        <v>8.3000000000000007</v>
      </c>
      <c r="H17" s="14" t="s">
        <v>45</v>
      </c>
      <c r="I17" s="14" t="s">
        <v>38</v>
      </c>
      <c r="J17" s="14" t="s">
        <v>43</v>
      </c>
      <c r="K17" s="14" t="s">
        <v>30</v>
      </c>
      <c r="L17" s="14" t="s">
        <v>30</v>
      </c>
      <c r="M17" s="23">
        <v>0</v>
      </c>
      <c r="N17" s="23">
        <v>0</v>
      </c>
      <c r="O17" s="15">
        <v>0</v>
      </c>
      <c r="P17" s="15">
        <v>6</v>
      </c>
      <c r="Q17" s="15">
        <v>0</v>
      </c>
      <c r="R17" s="15">
        <v>0.9</v>
      </c>
      <c r="S17" s="15">
        <v>1.4</v>
      </c>
    </row>
  </sheetData>
  <autoFilter ref="A1:S17"/>
  <sortState ref="A2:S17">
    <sortCondition descending="1" ref="G2"/>
  </sortState>
  <phoneticPr fontId="6" type="noConversion"/>
  <pageMargins left="0.51181102362204722" right="0.51181102362204722" top="0.78740157480314965" bottom="0.78740157480314965" header="0.31496062992125984" footer="0.31496062992125984"/>
  <pageSetup paperSize="9" scale="2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showGridLines="0" zoomScale="90" zoomScaleNormal="90" workbookViewId="0">
      <selection activeCell="A2" sqref="A2:S5"/>
    </sheetView>
  </sheetViews>
  <sheetFormatPr defaultColWidth="21.7109375" defaultRowHeight="15"/>
  <cols>
    <col min="1" max="1" width="47.7109375" style="9" customWidth="1"/>
    <col min="2" max="7" width="21.7109375" style="9"/>
    <col min="8" max="9" width="47.7109375" style="9" customWidth="1"/>
    <col min="10" max="16384" width="21.7109375" style="9"/>
  </cols>
  <sheetData>
    <row r="1" spans="1:19" s="13" customFormat="1" ht="78.95" customHeight="1">
      <c r="A1" s="6" t="s">
        <v>25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17</v>
      </c>
      <c r="H1" s="11" t="s">
        <v>11</v>
      </c>
      <c r="I1" s="11" t="s">
        <v>12</v>
      </c>
      <c r="J1" s="11" t="s">
        <v>13</v>
      </c>
      <c r="K1" s="11" t="s">
        <v>14</v>
      </c>
      <c r="L1" s="11" t="s">
        <v>15</v>
      </c>
      <c r="M1" s="11" t="s">
        <v>16</v>
      </c>
      <c r="N1" s="11" t="s">
        <v>19</v>
      </c>
      <c r="O1" s="11" t="s">
        <v>20</v>
      </c>
      <c r="P1" s="11" t="s">
        <v>21</v>
      </c>
      <c r="Q1" s="11" t="s">
        <v>23</v>
      </c>
      <c r="R1" s="11" t="s">
        <v>22</v>
      </c>
      <c r="S1" s="11" t="s">
        <v>24</v>
      </c>
    </row>
    <row r="2" spans="1:19" s="22" customFormat="1" ht="14.25">
      <c r="A2" s="32" t="s">
        <v>31</v>
      </c>
      <c r="B2" s="34" t="s">
        <v>119</v>
      </c>
      <c r="C2" s="35">
        <v>981</v>
      </c>
      <c r="D2" s="34" t="s">
        <v>1</v>
      </c>
      <c r="E2" s="57">
        <v>189478</v>
      </c>
      <c r="F2" s="58">
        <v>44200.482669039353</v>
      </c>
      <c r="G2" s="35">
        <f>SUM(M2:S2)</f>
        <v>33.1</v>
      </c>
      <c r="H2" s="59" t="s">
        <v>106</v>
      </c>
      <c r="I2" s="59" t="s">
        <v>94</v>
      </c>
      <c r="J2" s="57">
        <v>41</v>
      </c>
      <c r="K2" s="59" t="s">
        <v>30</v>
      </c>
      <c r="L2" s="59" t="s">
        <v>30</v>
      </c>
      <c r="M2" s="57">
        <v>0</v>
      </c>
      <c r="N2" s="57">
        <v>0</v>
      </c>
      <c r="O2" s="57">
        <v>0</v>
      </c>
      <c r="P2" s="57">
        <v>6</v>
      </c>
      <c r="Q2" s="57">
        <v>3</v>
      </c>
      <c r="R2" s="57">
        <v>1.5</v>
      </c>
      <c r="S2" s="57">
        <v>22.6</v>
      </c>
    </row>
    <row r="3" spans="1:19" s="22" customFormat="1" ht="14.25">
      <c r="A3" s="32" t="s">
        <v>31</v>
      </c>
      <c r="B3" s="34" t="s">
        <v>119</v>
      </c>
      <c r="C3" s="35">
        <v>981</v>
      </c>
      <c r="D3" s="34" t="s">
        <v>1</v>
      </c>
      <c r="E3" s="57">
        <v>191155</v>
      </c>
      <c r="F3" s="58">
        <v>44204.584568206017</v>
      </c>
      <c r="G3" s="35">
        <f>SUM(M3:S3)</f>
        <v>10.4</v>
      </c>
      <c r="H3" s="59" t="s">
        <v>93</v>
      </c>
      <c r="I3" s="59" t="s">
        <v>94</v>
      </c>
      <c r="J3" s="57">
        <v>36</v>
      </c>
      <c r="K3" s="59" t="s">
        <v>30</v>
      </c>
      <c r="L3" s="59" t="s">
        <v>30</v>
      </c>
      <c r="M3" s="57">
        <v>0</v>
      </c>
      <c r="N3" s="57">
        <v>0</v>
      </c>
      <c r="O3" s="57">
        <v>0</v>
      </c>
      <c r="P3" s="57">
        <v>6</v>
      </c>
      <c r="Q3" s="57">
        <v>0</v>
      </c>
      <c r="R3" s="57">
        <v>0</v>
      </c>
      <c r="S3" s="57">
        <v>4.4000000000000004</v>
      </c>
    </row>
    <row r="4" spans="1:19" s="22" customFormat="1" ht="14.25">
      <c r="A4" s="32" t="s">
        <v>31</v>
      </c>
      <c r="B4" s="34" t="s">
        <v>119</v>
      </c>
      <c r="C4" s="35">
        <v>981</v>
      </c>
      <c r="D4" s="34" t="s">
        <v>1</v>
      </c>
      <c r="E4" s="57">
        <v>190977</v>
      </c>
      <c r="F4" s="58">
        <v>44203.989282442126</v>
      </c>
      <c r="G4" s="35">
        <f>SUM(M4:S4)</f>
        <v>9.8000000000000007</v>
      </c>
      <c r="H4" s="59" t="s">
        <v>95</v>
      </c>
      <c r="I4" s="59" t="s">
        <v>94</v>
      </c>
      <c r="J4" s="57">
        <v>33</v>
      </c>
      <c r="K4" s="59" t="s">
        <v>30</v>
      </c>
      <c r="L4" s="59" t="s">
        <v>30</v>
      </c>
      <c r="M4" s="57">
        <v>0</v>
      </c>
      <c r="N4" s="57">
        <v>0</v>
      </c>
      <c r="O4" s="57">
        <v>0</v>
      </c>
      <c r="P4" s="57">
        <v>6</v>
      </c>
      <c r="Q4" s="57">
        <v>0</v>
      </c>
      <c r="R4" s="57">
        <v>0.8</v>
      </c>
      <c r="S4" s="57">
        <v>3</v>
      </c>
    </row>
    <row r="5" spans="1:19" s="22" customFormat="1" ht="14.25">
      <c r="A5" s="32" t="s">
        <v>31</v>
      </c>
      <c r="B5" s="34" t="s">
        <v>119</v>
      </c>
      <c r="C5" s="35">
        <v>981</v>
      </c>
      <c r="D5" s="34" t="s">
        <v>1</v>
      </c>
      <c r="E5" s="57">
        <v>186921</v>
      </c>
      <c r="F5" s="58">
        <v>44187.89011832176</v>
      </c>
      <c r="G5" s="35">
        <f>SUM(M5:S5)</f>
        <v>9.6</v>
      </c>
      <c r="H5" s="59" t="s">
        <v>118</v>
      </c>
      <c r="I5" s="59" t="s">
        <v>94</v>
      </c>
      <c r="J5" s="57">
        <v>25</v>
      </c>
      <c r="K5" s="59" t="s">
        <v>30</v>
      </c>
      <c r="L5" s="59" t="s">
        <v>30</v>
      </c>
      <c r="M5" s="57">
        <v>0</v>
      </c>
      <c r="N5" s="57">
        <v>0</v>
      </c>
      <c r="O5" s="57">
        <v>0</v>
      </c>
      <c r="P5" s="57">
        <v>6</v>
      </c>
      <c r="Q5" s="57">
        <v>0</v>
      </c>
      <c r="R5" s="57">
        <v>0</v>
      </c>
      <c r="S5" s="57">
        <v>3.6</v>
      </c>
    </row>
  </sheetData>
  <sortState ref="A2:S5">
    <sortCondition descending="1" ref="G2"/>
  </sortState>
  <pageMargins left="0.51181102362204722" right="0.51181102362204722" top="0.78740157480314965" bottom="0.78740157480314965" header="0.31496062992125984" footer="0.31496062992125984"/>
  <pageSetup paperSize="9" scale="27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zoomScale="90" zoomScaleNormal="90" workbookViewId="0">
      <selection activeCell="G8" sqref="G8"/>
    </sheetView>
  </sheetViews>
  <sheetFormatPr defaultColWidth="21.7109375" defaultRowHeight="15.75"/>
  <cols>
    <col min="1" max="1" width="47.7109375" style="9" customWidth="1"/>
    <col min="2" max="7" width="21.7109375" style="10"/>
    <col min="8" max="9" width="47.7109375" style="10" customWidth="1"/>
    <col min="10" max="19" width="21.7109375" style="10"/>
    <col min="20" max="16384" width="21.7109375" style="27"/>
  </cols>
  <sheetData>
    <row r="1" spans="1:19" s="12" customFormat="1" ht="78.95" customHeight="1">
      <c r="A1" s="17" t="s">
        <v>25</v>
      </c>
      <c r="B1" s="18" t="s">
        <v>6</v>
      </c>
      <c r="C1" s="18" t="s">
        <v>7</v>
      </c>
      <c r="D1" s="18" t="s">
        <v>8</v>
      </c>
      <c r="E1" s="18" t="s">
        <v>9</v>
      </c>
      <c r="F1" s="18" t="s">
        <v>10</v>
      </c>
      <c r="G1" s="18" t="s">
        <v>17</v>
      </c>
      <c r="H1" s="18" t="s">
        <v>11</v>
      </c>
      <c r="I1" s="18" t="s">
        <v>12</v>
      </c>
      <c r="J1" s="18" t="s">
        <v>13</v>
      </c>
      <c r="K1" s="18" t="s">
        <v>14</v>
      </c>
      <c r="L1" s="18" t="s">
        <v>15</v>
      </c>
      <c r="M1" s="18" t="s">
        <v>16</v>
      </c>
      <c r="N1" s="18" t="s">
        <v>19</v>
      </c>
      <c r="O1" s="18" t="s">
        <v>20</v>
      </c>
      <c r="P1" s="18" t="s">
        <v>21</v>
      </c>
      <c r="Q1" s="18" t="s">
        <v>23</v>
      </c>
      <c r="R1" s="18" t="s">
        <v>22</v>
      </c>
      <c r="S1" s="18" t="s">
        <v>24</v>
      </c>
    </row>
    <row r="2" spans="1:19" s="25" customFormat="1" ht="14.25">
      <c r="A2" s="14" t="s">
        <v>31</v>
      </c>
      <c r="B2" s="19" t="s">
        <v>119</v>
      </c>
      <c r="C2" s="20">
        <v>981</v>
      </c>
      <c r="D2" s="52" t="s">
        <v>1</v>
      </c>
      <c r="E2" s="36">
        <v>189114</v>
      </c>
      <c r="F2" s="29">
        <v>44196.607346122684</v>
      </c>
      <c r="G2" s="20">
        <f t="shared" ref="G2:G10" si="0">SUM(M2:S2)</f>
        <v>25.1</v>
      </c>
      <c r="H2" s="30" t="s">
        <v>109</v>
      </c>
      <c r="I2" s="30" t="s">
        <v>29</v>
      </c>
      <c r="J2" s="28">
        <v>29</v>
      </c>
      <c r="K2" s="30" t="s">
        <v>30</v>
      </c>
      <c r="L2" s="30" t="s">
        <v>30</v>
      </c>
      <c r="M2" s="23">
        <v>0</v>
      </c>
      <c r="N2" s="23">
        <v>0</v>
      </c>
      <c r="O2" s="28">
        <v>0</v>
      </c>
      <c r="P2" s="28">
        <v>6</v>
      </c>
      <c r="Q2" s="28">
        <v>3</v>
      </c>
      <c r="R2" s="28">
        <v>1.5</v>
      </c>
      <c r="S2" s="28">
        <v>14.6</v>
      </c>
    </row>
    <row r="3" spans="1:19" s="26" customFormat="1" ht="14.25">
      <c r="A3" s="14" t="s">
        <v>31</v>
      </c>
      <c r="B3" s="19" t="s">
        <v>119</v>
      </c>
      <c r="C3" s="20">
        <v>981</v>
      </c>
      <c r="D3" s="52" t="s">
        <v>1</v>
      </c>
      <c r="E3" s="36">
        <v>193999</v>
      </c>
      <c r="F3" s="29">
        <v>44213.963381018519</v>
      </c>
      <c r="G3" s="20">
        <f t="shared" si="0"/>
        <v>18</v>
      </c>
      <c r="H3" s="30" t="s">
        <v>27</v>
      </c>
      <c r="I3" s="30" t="s">
        <v>29</v>
      </c>
      <c r="J3" s="28">
        <v>28</v>
      </c>
      <c r="K3" s="30" t="s">
        <v>30</v>
      </c>
      <c r="L3" s="30" t="s">
        <v>30</v>
      </c>
      <c r="M3" s="23">
        <v>0</v>
      </c>
      <c r="N3" s="23">
        <v>0</v>
      </c>
      <c r="O3" s="28">
        <v>0</v>
      </c>
      <c r="P3" s="28">
        <v>6</v>
      </c>
      <c r="Q3" s="28">
        <v>0</v>
      </c>
      <c r="R3" s="28">
        <v>0</v>
      </c>
      <c r="S3" s="28">
        <v>12</v>
      </c>
    </row>
    <row r="4" spans="1:19" s="26" customFormat="1" ht="14.25">
      <c r="A4" s="14" t="s">
        <v>31</v>
      </c>
      <c r="B4" s="19" t="s">
        <v>119</v>
      </c>
      <c r="C4" s="20">
        <v>981</v>
      </c>
      <c r="D4" s="52" t="s">
        <v>1</v>
      </c>
      <c r="E4" s="36">
        <v>191437</v>
      </c>
      <c r="F4" s="29">
        <v>44205.833537430553</v>
      </c>
      <c r="G4" s="20">
        <f t="shared" si="0"/>
        <v>13.8</v>
      </c>
      <c r="H4" s="30" t="s">
        <v>84</v>
      </c>
      <c r="I4" s="30" t="s">
        <v>29</v>
      </c>
      <c r="J4" s="28">
        <v>29</v>
      </c>
      <c r="K4" s="30" t="s">
        <v>30</v>
      </c>
      <c r="L4" s="30" t="s">
        <v>30</v>
      </c>
      <c r="M4" s="23">
        <v>0</v>
      </c>
      <c r="N4" s="23">
        <v>0</v>
      </c>
      <c r="O4" s="28">
        <v>0</v>
      </c>
      <c r="P4" s="28">
        <v>6</v>
      </c>
      <c r="Q4" s="28">
        <v>3</v>
      </c>
      <c r="R4" s="28">
        <v>0</v>
      </c>
      <c r="S4" s="28">
        <v>4.8</v>
      </c>
    </row>
    <row r="5" spans="1:19" s="26" customFormat="1" ht="14.25">
      <c r="A5" s="14" t="s">
        <v>31</v>
      </c>
      <c r="B5" s="19" t="s">
        <v>119</v>
      </c>
      <c r="C5" s="20">
        <v>981</v>
      </c>
      <c r="D5" s="52" t="s">
        <v>1</v>
      </c>
      <c r="E5" s="36">
        <v>190070</v>
      </c>
      <c r="F5" s="29">
        <v>44202.550000092589</v>
      </c>
      <c r="G5" s="20">
        <f t="shared" si="0"/>
        <v>10.199999999999999</v>
      </c>
      <c r="H5" s="30" t="s">
        <v>98</v>
      </c>
      <c r="I5" s="30" t="s">
        <v>29</v>
      </c>
      <c r="J5" s="28">
        <v>34</v>
      </c>
      <c r="K5" s="30" t="s">
        <v>30</v>
      </c>
      <c r="L5" s="30" t="s">
        <v>30</v>
      </c>
      <c r="M5" s="23">
        <v>0</v>
      </c>
      <c r="N5" s="23">
        <v>0</v>
      </c>
      <c r="O5" s="28">
        <v>0</v>
      </c>
      <c r="P5" s="28">
        <v>6</v>
      </c>
      <c r="Q5" s="28">
        <v>4</v>
      </c>
      <c r="R5" s="28">
        <v>0</v>
      </c>
      <c r="S5" s="28">
        <v>0.2</v>
      </c>
    </row>
    <row r="6" spans="1:19" s="26" customFormat="1" ht="14.25">
      <c r="A6" s="14" t="s">
        <v>31</v>
      </c>
      <c r="B6" s="19" t="s">
        <v>119</v>
      </c>
      <c r="C6" s="20">
        <v>981</v>
      </c>
      <c r="D6" s="52" t="s">
        <v>1</v>
      </c>
      <c r="E6" s="36">
        <v>193204</v>
      </c>
      <c r="F6" s="29">
        <v>44211.630810173607</v>
      </c>
      <c r="G6" s="20">
        <f t="shared" si="0"/>
        <v>9.8000000000000007</v>
      </c>
      <c r="H6" s="30" t="s">
        <v>65</v>
      </c>
      <c r="I6" s="30" t="s">
        <v>29</v>
      </c>
      <c r="J6" s="28">
        <v>38</v>
      </c>
      <c r="K6" s="30" t="s">
        <v>30</v>
      </c>
      <c r="L6" s="30" t="s">
        <v>30</v>
      </c>
      <c r="M6" s="23">
        <v>0</v>
      </c>
      <c r="N6" s="23">
        <v>0</v>
      </c>
      <c r="O6" s="28">
        <v>0</v>
      </c>
      <c r="P6" s="28">
        <v>6</v>
      </c>
      <c r="Q6" s="28">
        <v>0</v>
      </c>
      <c r="R6" s="28">
        <v>0.8</v>
      </c>
      <c r="S6" s="28">
        <v>3</v>
      </c>
    </row>
    <row r="7" spans="1:19" s="26" customFormat="1" ht="14.25">
      <c r="A7" s="14" t="s">
        <v>31</v>
      </c>
      <c r="B7" s="19" t="s">
        <v>119</v>
      </c>
      <c r="C7" s="20">
        <v>981</v>
      </c>
      <c r="D7" s="32" t="s">
        <v>0</v>
      </c>
      <c r="E7" s="36">
        <v>191375</v>
      </c>
      <c r="F7" s="29">
        <v>44205.534868460643</v>
      </c>
      <c r="G7" s="20">
        <f t="shared" si="0"/>
        <v>9</v>
      </c>
      <c r="H7" s="30" t="s">
        <v>85</v>
      </c>
      <c r="I7" s="30" t="s">
        <v>29</v>
      </c>
      <c r="J7" s="28">
        <v>22</v>
      </c>
      <c r="K7" s="30" t="s">
        <v>30</v>
      </c>
      <c r="L7" s="30" t="s">
        <v>30</v>
      </c>
      <c r="M7" s="23">
        <v>0</v>
      </c>
      <c r="N7" s="23">
        <v>0</v>
      </c>
      <c r="O7" s="28">
        <v>0</v>
      </c>
      <c r="P7" s="28">
        <v>6</v>
      </c>
      <c r="Q7" s="28">
        <v>3</v>
      </c>
      <c r="R7" s="28">
        <v>0</v>
      </c>
      <c r="S7" s="28">
        <v>0</v>
      </c>
    </row>
    <row r="8" spans="1:19" s="26" customFormat="1" ht="14.25">
      <c r="A8" s="14" t="s">
        <v>31</v>
      </c>
      <c r="B8" s="19" t="s">
        <v>119</v>
      </c>
      <c r="C8" s="20">
        <v>981</v>
      </c>
      <c r="D8" s="32" t="s">
        <v>0</v>
      </c>
      <c r="E8" s="36">
        <v>193253</v>
      </c>
      <c r="F8" s="29">
        <v>44211.692842557866</v>
      </c>
      <c r="G8" s="20">
        <f t="shared" si="0"/>
        <v>7.5</v>
      </c>
      <c r="H8" s="30" t="s">
        <v>59</v>
      </c>
      <c r="I8" s="30" t="s">
        <v>29</v>
      </c>
      <c r="J8" s="28">
        <v>23</v>
      </c>
      <c r="K8" s="30" t="s">
        <v>30</v>
      </c>
      <c r="L8" s="30" t="s">
        <v>30</v>
      </c>
      <c r="M8" s="23">
        <v>0</v>
      </c>
      <c r="N8" s="23">
        <v>0</v>
      </c>
      <c r="O8" s="28">
        <v>0</v>
      </c>
      <c r="P8" s="28">
        <v>6</v>
      </c>
      <c r="Q8" s="28">
        <v>0</v>
      </c>
      <c r="R8" s="28">
        <v>1.5</v>
      </c>
      <c r="S8" s="28">
        <v>0</v>
      </c>
    </row>
    <row r="9" spans="1:19" s="26" customFormat="1" ht="14.25">
      <c r="A9" s="14" t="s">
        <v>31</v>
      </c>
      <c r="B9" s="19" t="s">
        <v>119</v>
      </c>
      <c r="C9" s="20">
        <v>981</v>
      </c>
      <c r="D9" s="32" t="s">
        <v>0</v>
      </c>
      <c r="E9" s="36">
        <v>193965</v>
      </c>
      <c r="F9" s="29">
        <v>44213.941388819439</v>
      </c>
      <c r="G9" s="20">
        <f t="shared" si="0"/>
        <v>6</v>
      </c>
      <c r="H9" s="30" t="s">
        <v>33</v>
      </c>
      <c r="I9" s="30" t="s">
        <v>29</v>
      </c>
      <c r="J9" s="28">
        <v>21</v>
      </c>
      <c r="K9" s="30" t="s">
        <v>30</v>
      </c>
      <c r="L9" s="30" t="s">
        <v>30</v>
      </c>
      <c r="M9" s="23">
        <v>0</v>
      </c>
      <c r="N9" s="23">
        <v>0</v>
      </c>
      <c r="O9" s="28">
        <v>0</v>
      </c>
      <c r="P9" s="28">
        <v>6</v>
      </c>
      <c r="Q9" s="28">
        <v>0</v>
      </c>
      <c r="R9" s="28">
        <v>0</v>
      </c>
      <c r="S9" s="28">
        <v>0</v>
      </c>
    </row>
    <row r="10" spans="1:19" s="26" customFormat="1" ht="14.25">
      <c r="A10" s="14" t="s">
        <v>31</v>
      </c>
      <c r="B10" s="19" t="s">
        <v>119</v>
      </c>
      <c r="C10" s="20">
        <v>981</v>
      </c>
      <c r="D10" s="32" t="s">
        <v>0</v>
      </c>
      <c r="E10" s="36">
        <v>192352</v>
      </c>
      <c r="F10" s="29">
        <v>44208.953879629626</v>
      </c>
      <c r="G10" s="20">
        <f t="shared" si="0"/>
        <v>6</v>
      </c>
      <c r="H10" s="30" t="s">
        <v>76</v>
      </c>
      <c r="I10" s="30" t="s">
        <v>29</v>
      </c>
      <c r="J10" s="28">
        <v>24</v>
      </c>
      <c r="K10" s="30" t="s">
        <v>30</v>
      </c>
      <c r="L10" s="30" t="s">
        <v>30</v>
      </c>
      <c r="M10" s="23">
        <v>0</v>
      </c>
      <c r="N10" s="23">
        <v>0</v>
      </c>
      <c r="O10" s="28">
        <v>0</v>
      </c>
      <c r="P10" s="28">
        <v>6</v>
      </c>
      <c r="Q10" s="28">
        <v>0</v>
      </c>
      <c r="R10" s="28">
        <v>0</v>
      </c>
      <c r="S10" s="28">
        <v>0</v>
      </c>
    </row>
  </sheetData>
  <autoFilter ref="A1:S10">
    <sortState ref="A2:S10">
      <sortCondition descending="1" ref="G2"/>
    </sortState>
  </autoFilter>
  <pageMargins left="0.51181102362204722" right="0.51181102362204722" top="0.78740157480314965" bottom="0.78740157480314965" header="0.31496062992125984" footer="0.31496062992125984"/>
  <pageSetup paperSize="9" scale="27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8"/>
  <sheetViews>
    <sheetView zoomScale="90" zoomScaleNormal="90" workbookViewId="0">
      <selection activeCell="Q6" sqref="Q6"/>
    </sheetView>
  </sheetViews>
  <sheetFormatPr defaultRowHeight="15"/>
  <cols>
    <col min="1" max="1" width="39" customWidth="1"/>
    <col min="2" max="2" width="13.7109375" customWidth="1"/>
    <col min="3" max="3" width="12.85546875" customWidth="1"/>
    <col min="4" max="4" width="25.42578125" customWidth="1"/>
    <col min="5" max="5" width="15.42578125" customWidth="1"/>
    <col min="6" max="6" width="23.28515625" customWidth="1"/>
    <col min="7" max="7" width="17.140625" customWidth="1"/>
    <col min="8" max="8" width="61.42578125" customWidth="1"/>
    <col min="9" max="9" width="22" customWidth="1"/>
    <col min="11" max="11" width="14.85546875" customWidth="1"/>
    <col min="12" max="13" width="16.28515625" customWidth="1"/>
    <col min="14" max="15" width="18.85546875" customWidth="1"/>
    <col min="16" max="16" width="22.28515625" customWidth="1"/>
    <col min="17" max="17" width="23" customWidth="1"/>
    <col min="18" max="18" width="24.85546875" customWidth="1"/>
    <col min="19" max="19" width="24.42578125" customWidth="1"/>
  </cols>
  <sheetData>
    <row r="1" spans="1:19" s="12" customFormat="1" ht="63">
      <c r="A1" s="6" t="s">
        <v>25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17</v>
      </c>
      <c r="H1" s="11" t="s">
        <v>11</v>
      </c>
      <c r="I1" s="11" t="s">
        <v>12</v>
      </c>
      <c r="J1" s="11" t="s">
        <v>13</v>
      </c>
      <c r="K1" s="11" t="s">
        <v>14</v>
      </c>
      <c r="L1" s="11" t="s">
        <v>15</v>
      </c>
      <c r="M1" s="11" t="s">
        <v>16</v>
      </c>
      <c r="N1" s="11" t="s">
        <v>19</v>
      </c>
      <c r="O1" s="11" t="s">
        <v>20</v>
      </c>
      <c r="P1" s="11" t="s">
        <v>21</v>
      </c>
      <c r="Q1" s="11" t="s">
        <v>23</v>
      </c>
      <c r="R1" s="11" t="s">
        <v>22</v>
      </c>
      <c r="S1" s="11" t="s">
        <v>24</v>
      </c>
    </row>
    <row r="2" spans="1:19" s="10" customFormat="1" ht="15.75">
      <c r="A2" s="32" t="s">
        <v>31</v>
      </c>
      <c r="B2" s="34" t="s">
        <v>119</v>
      </c>
      <c r="C2" s="35">
        <v>981</v>
      </c>
      <c r="D2" s="34" t="s">
        <v>1</v>
      </c>
      <c r="E2" s="36">
        <v>193432</v>
      </c>
      <c r="F2" s="37">
        <v>44212.526416215274</v>
      </c>
      <c r="G2" s="35">
        <f t="shared" ref="G2:G28" si="0">SUM(M2:S2)</f>
        <v>25.6</v>
      </c>
      <c r="H2" s="32" t="s">
        <v>50</v>
      </c>
      <c r="I2" s="32" t="s">
        <v>40</v>
      </c>
      <c r="J2" s="36">
        <v>44</v>
      </c>
      <c r="K2" s="32" t="s">
        <v>30</v>
      </c>
      <c r="L2" s="32" t="s">
        <v>30</v>
      </c>
      <c r="M2" s="38">
        <v>0</v>
      </c>
      <c r="N2" s="38">
        <v>0</v>
      </c>
      <c r="O2" s="38">
        <v>0</v>
      </c>
      <c r="P2" s="36">
        <v>6</v>
      </c>
      <c r="Q2" s="36">
        <v>3</v>
      </c>
      <c r="R2" s="36">
        <v>1</v>
      </c>
      <c r="S2" s="36">
        <v>15.6</v>
      </c>
    </row>
    <row r="3" spans="1:19" s="10" customFormat="1" ht="15.75">
      <c r="A3" s="32" t="s">
        <v>31</v>
      </c>
      <c r="B3" s="34" t="s">
        <v>119</v>
      </c>
      <c r="C3" s="33">
        <v>981</v>
      </c>
      <c r="D3" s="34" t="s">
        <v>1</v>
      </c>
      <c r="E3" s="36">
        <v>187141</v>
      </c>
      <c r="F3" s="37">
        <v>44188.449713136572</v>
      </c>
      <c r="G3" s="33">
        <f t="shared" si="0"/>
        <v>25.4</v>
      </c>
      <c r="H3" s="32" t="s">
        <v>117</v>
      </c>
      <c r="I3" s="32" t="s">
        <v>40</v>
      </c>
      <c r="J3" s="36">
        <v>32</v>
      </c>
      <c r="K3" s="32" t="s">
        <v>30</v>
      </c>
      <c r="L3" s="32" t="s">
        <v>30</v>
      </c>
      <c r="M3" s="39">
        <v>0</v>
      </c>
      <c r="N3" s="39">
        <v>0</v>
      </c>
      <c r="O3" s="39">
        <v>0</v>
      </c>
      <c r="P3" s="36">
        <v>6</v>
      </c>
      <c r="Q3" s="36">
        <v>0</v>
      </c>
      <c r="R3" s="36">
        <v>0.2</v>
      </c>
      <c r="S3" s="36">
        <v>19.2</v>
      </c>
    </row>
    <row r="4" spans="1:19" s="10" customFormat="1" ht="15.75">
      <c r="A4" s="32" t="s">
        <v>31</v>
      </c>
      <c r="B4" s="34" t="s">
        <v>119</v>
      </c>
      <c r="C4" s="35">
        <v>981</v>
      </c>
      <c r="D4" s="34" t="s">
        <v>1</v>
      </c>
      <c r="E4" s="36">
        <v>189729</v>
      </c>
      <c r="F4" s="37">
        <v>44201.071576909722</v>
      </c>
      <c r="G4" s="35">
        <f t="shared" si="0"/>
        <v>15.2</v>
      </c>
      <c r="H4" s="32" t="s">
        <v>105</v>
      </c>
      <c r="I4" s="32" t="s">
        <v>40</v>
      </c>
      <c r="J4" s="36">
        <v>41</v>
      </c>
      <c r="K4" s="32" t="s">
        <v>30</v>
      </c>
      <c r="L4" s="32" t="s">
        <v>30</v>
      </c>
      <c r="M4" s="38">
        <v>0</v>
      </c>
      <c r="N4" s="38">
        <v>0</v>
      </c>
      <c r="O4" s="38">
        <v>0</v>
      </c>
      <c r="P4" s="36">
        <v>6</v>
      </c>
      <c r="Q4" s="36">
        <v>0</v>
      </c>
      <c r="R4" s="36">
        <v>0</v>
      </c>
      <c r="S4" s="36">
        <v>9.1999999999999993</v>
      </c>
    </row>
    <row r="5" spans="1:19" s="10" customFormat="1" ht="15.75">
      <c r="A5" s="32" t="s">
        <v>31</v>
      </c>
      <c r="B5" s="34" t="s">
        <v>119</v>
      </c>
      <c r="C5" s="35">
        <v>981</v>
      </c>
      <c r="D5" s="34" t="s">
        <v>1</v>
      </c>
      <c r="E5" s="36">
        <v>193835</v>
      </c>
      <c r="F5" s="37">
        <v>44213.735508043981</v>
      </c>
      <c r="G5" s="35">
        <f t="shared" si="0"/>
        <v>14.7</v>
      </c>
      <c r="H5" s="32" t="s">
        <v>42</v>
      </c>
      <c r="I5" s="32" t="s">
        <v>40</v>
      </c>
      <c r="J5" s="36">
        <v>26</v>
      </c>
      <c r="K5" s="32" t="s">
        <v>30</v>
      </c>
      <c r="L5" s="32" t="s">
        <v>30</v>
      </c>
      <c r="M5" s="38">
        <v>0</v>
      </c>
      <c r="N5" s="38">
        <v>0</v>
      </c>
      <c r="O5" s="38">
        <v>0</v>
      </c>
      <c r="P5" s="36">
        <v>6</v>
      </c>
      <c r="Q5" s="36">
        <v>0</v>
      </c>
      <c r="R5" s="36">
        <v>1.5</v>
      </c>
      <c r="S5" s="36">
        <v>7.2</v>
      </c>
    </row>
    <row r="6" spans="1:19" s="56" customFormat="1" ht="15.75">
      <c r="A6" s="32" t="s">
        <v>31</v>
      </c>
      <c r="B6" s="53" t="s">
        <v>119</v>
      </c>
      <c r="C6" s="54">
        <v>981</v>
      </c>
      <c r="D6" s="55" t="s">
        <v>1</v>
      </c>
      <c r="E6" s="36">
        <v>192553</v>
      </c>
      <c r="F6" s="37">
        <v>44209.862037025458</v>
      </c>
      <c r="G6" s="54">
        <f t="shared" si="0"/>
        <v>14.4</v>
      </c>
      <c r="H6" s="32" t="s">
        <v>71</v>
      </c>
      <c r="I6" s="32" t="s">
        <v>40</v>
      </c>
      <c r="J6" s="36">
        <v>47</v>
      </c>
      <c r="K6" s="32" t="s">
        <v>30</v>
      </c>
      <c r="L6" s="32" t="s">
        <v>30</v>
      </c>
      <c r="M6" s="55">
        <v>0</v>
      </c>
      <c r="N6" s="55">
        <v>0</v>
      </c>
      <c r="O6" s="55">
        <v>0</v>
      </c>
      <c r="P6" s="36">
        <v>6</v>
      </c>
      <c r="Q6" s="36">
        <v>0</v>
      </c>
      <c r="R6" s="36">
        <v>0</v>
      </c>
      <c r="S6" s="36">
        <v>8.4</v>
      </c>
    </row>
    <row r="7" spans="1:19" s="10" customFormat="1" ht="15.75">
      <c r="A7" s="32" t="s">
        <v>31</v>
      </c>
      <c r="B7" s="34" t="s">
        <v>119</v>
      </c>
      <c r="C7" s="35">
        <v>981</v>
      </c>
      <c r="D7" s="34" t="s">
        <v>1</v>
      </c>
      <c r="E7" s="36">
        <v>193284</v>
      </c>
      <c r="F7" s="37">
        <v>44211.743296018518</v>
      </c>
      <c r="G7" s="35">
        <f t="shared" si="0"/>
        <v>14</v>
      </c>
      <c r="H7" s="32" t="s">
        <v>56</v>
      </c>
      <c r="I7" s="32" t="s">
        <v>40</v>
      </c>
      <c r="J7" s="36">
        <v>33</v>
      </c>
      <c r="K7" s="32" t="s">
        <v>30</v>
      </c>
      <c r="L7" s="32" t="s">
        <v>30</v>
      </c>
      <c r="M7" s="38">
        <v>0</v>
      </c>
      <c r="N7" s="38">
        <v>0</v>
      </c>
      <c r="O7" s="38">
        <v>0</v>
      </c>
      <c r="P7" s="36">
        <v>6</v>
      </c>
      <c r="Q7" s="36">
        <v>0</v>
      </c>
      <c r="R7" s="36">
        <v>1</v>
      </c>
      <c r="S7" s="36">
        <v>7</v>
      </c>
    </row>
    <row r="8" spans="1:19" s="10" customFormat="1" ht="15.75">
      <c r="A8" s="32" t="s">
        <v>31</v>
      </c>
      <c r="B8" s="34" t="s">
        <v>119</v>
      </c>
      <c r="C8" s="35">
        <v>981</v>
      </c>
      <c r="D8" s="34" t="s">
        <v>1</v>
      </c>
      <c r="E8" s="36">
        <v>193248</v>
      </c>
      <c r="F8" s="37">
        <v>44211.690178009259</v>
      </c>
      <c r="G8" s="35">
        <f t="shared" si="0"/>
        <v>13.899999999999999</v>
      </c>
      <c r="H8" s="32" t="s">
        <v>61</v>
      </c>
      <c r="I8" s="32" t="s">
        <v>40</v>
      </c>
      <c r="J8" s="36">
        <v>44</v>
      </c>
      <c r="K8" s="32" t="s">
        <v>30</v>
      </c>
      <c r="L8" s="32" t="s">
        <v>30</v>
      </c>
      <c r="M8" s="38">
        <v>0</v>
      </c>
      <c r="N8" s="38">
        <v>0</v>
      </c>
      <c r="O8" s="38">
        <v>0</v>
      </c>
      <c r="P8" s="36">
        <v>6</v>
      </c>
      <c r="Q8" s="36">
        <v>0</v>
      </c>
      <c r="R8" s="36">
        <v>1.3</v>
      </c>
      <c r="S8" s="36">
        <v>6.6</v>
      </c>
    </row>
    <row r="9" spans="1:19">
      <c r="A9" s="32" t="s">
        <v>31</v>
      </c>
      <c r="B9" s="34" t="s">
        <v>119</v>
      </c>
      <c r="C9" s="35">
        <v>981</v>
      </c>
      <c r="D9" s="34" t="s">
        <v>1</v>
      </c>
      <c r="E9" s="36">
        <v>191267</v>
      </c>
      <c r="F9" s="37">
        <v>44204.806667152778</v>
      </c>
      <c r="G9" s="35">
        <f t="shared" si="0"/>
        <v>12.5</v>
      </c>
      <c r="H9" s="32" t="s">
        <v>89</v>
      </c>
      <c r="I9" s="32" t="s">
        <v>40</v>
      </c>
      <c r="J9" s="36">
        <v>31</v>
      </c>
      <c r="K9" s="32" t="s">
        <v>30</v>
      </c>
      <c r="L9" s="32" t="s">
        <v>30</v>
      </c>
      <c r="M9" s="38">
        <v>0</v>
      </c>
      <c r="N9" s="38">
        <v>0</v>
      </c>
      <c r="O9" s="38">
        <v>0</v>
      </c>
      <c r="P9" s="36">
        <v>6</v>
      </c>
      <c r="Q9" s="36">
        <v>3</v>
      </c>
      <c r="R9" s="36">
        <v>1.5</v>
      </c>
      <c r="S9" s="36">
        <v>2</v>
      </c>
    </row>
    <row r="10" spans="1:19" s="31" customFormat="1">
      <c r="A10" s="32" t="s">
        <v>31</v>
      </c>
      <c r="B10" s="34" t="s">
        <v>119</v>
      </c>
      <c r="C10" s="35">
        <v>981</v>
      </c>
      <c r="D10" s="34" t="s">
        <v>1</v>
      </c>
      <c r="E10" s="36">
        <v>193878</v>
      </c>
      <c r="F10" s="37">
        <v>44213.795885995365</v>
      </c>
      <c r="G10" s="35">
        <f t="shared" si="0"/>
        <v>11.3</v>
      </c>
      <c r="H10" s="32" t="s">
        <v>39</v>
      </c>
      <c r="I10" s="32" t="s">
        <v>40</v>
      </c>
      <c r="J10" s="36">
        <v>35</v>
      </c>
      <c r="K10" s="32" t="s">
        <v>30</v>
      </c>
      <c r="L10" s="32" t="s">
        <v>30</v>
      </c>
      <c r="M10" s="38">
        <v>0</v>
      </c>
      <c r="N10" s="38">
        <v>0</v>
      </c>
      <c r="O10" s="38">
        <v>0</v>
      </c>
      <c r="P10" s="36">
        <v>6</v>
      </c>
      <c r="Q10" s="36">
        <v>0</v>
      </c>
      <c r="R10" s="36">
        <v>0.5</v>
      </c>
      <c r="S10" s="36">
        <v>4.8</v>
      </c>
    </row>
    <row r="11" spans="1:19" s="31" customFormat="1">
      <c r="A11" s="32" t="s">
        <v>31</v>
      </c>
      <c r="B11" s="53" t="s">
        <v>119</v>
      </c>
      <c r="C11" s="54">
        <v>981</v>
      </c>
      <c r="D11" s="55" t="s">
        <v>1</v>
      </c>
      <c r="E11" s="36">
        <v>189191</v>
      </c>
      <c r="F11" s="37">
        <v>44197.733666550921</v>
      </c>
      <c r="G11" s="54">
        <f t="shared" si="0"/>
        <v>11.1</v>
      </c>
      <c r="H11" s="32" t="s">
        <v>108</v>
      </c>
      <c r="I11" s="32" t="s">
        <v>40</v>
      </c>
      <c r="J11" s="36">
        <v>44</v>
      </c>
      <c r="K11" s="32" t="s">
        <v>30</v>
      </c>
      <c r="L11" s="32" t="s">
        <v>30</v>
      </c>
      <c r="M11" s="55">
        <v>0</v>
      </c>
      <c r="N11" s="55">
        <v>0</v>
      </c>
      <c r="O11" s="55">
        <v>0</v>
      </c>
      <c r="P11" s="36">
        <v>6</v>
      </c>
      <c r="Q11" s="36">
        <v>3</v>
      </c>
      <c r="R11" s="36">
        <v>1.5</v>
      </c>
      <c r="S11" s="36">
        <v>0.6</v>
      </c>
    </row>
    <row r="12" spans="1:19">
      <c r="A12" s="32" t="s">
        <v>31</v>
      </c>
      <c r="B12" s="34" t="s">
        <v>119</v>
      </c>
      <c r="C12" s="35">
        <v>981</v>
      </c>
      <c r="D12" s="34" t="s">
        <v>1</v>
      </c>
      <c r="E12" s="36">
        <v>191269</v>
      </c>
      <c r="F12" s="37">
        <v>44204.816394560185</v>
      </c>
      <c r="G12" s="35">
        <f t="shared" si="0"/>
        <v>9.8000000000000007</v>
      </c>
      <c r="H12" s="32" t="s">
        <v>88</v>
      </c>
      <c r="I12" s="32" t="s">
        <v>40</v>
      </c>
      <c r="J12" s="36">
        <v>29</v>
      </c>
      <c r="K12" s="32" t="s">
        <v>30</v>
      </c>
      <c r="L12" s="32" t="s">
        <v>30</v>
      </c>
      <c r="M12" s="38">
        <v>0</v>
      </c>
      <c r="N12" s="38">
        <v>0</v>
      </c>
      <c r="O12" s="38">
        <v>0</v>
      </c>
      <c r="P12" s="36">
        <v>6</v>
      </c>
      <c r="Q12" s="36">
        <v>0</v>
      </c>
      <c r="R12" s="36">
        <v>0</v>
      </c>
      <c r="S12" s="36">
        <v>3.8</v>
      </c>
    </row>
    <row r="13" spans="1:19">
      <c r="A13" s="32" t="s">
        <v>31</v>
      </c>
      <c r="B13" s="34" t="s">
        <v>119</v>
      </c>
      <c r="C13" s="35">
        <v>981</v>
      </c>
      <c r="D13" s="34" t="s">
        <v>1</v>
      </c>
      <c r="E13" s="36">
        <v>193341</v>
      </c>
      <c r="F13" s="37">
        <v>44211.865270937495</v>
      </c>
      <c r="G13" s="35">
        <f t="shared" si="0"/>
        <v>9.5</v>
      </c>
      <c r="H13" s="32" t="s">
        <v>54</v>
      </c>
      <c r="I13" s="32" t="s">
        <v>40</v>
      </c>
      <c r="J13" s="36">
        <v>25</v>
      </c>
      <c r="K13" s="32" t="s">
        <v>30</v>
      </c>
      <c r="L13" s="32" t="s">
        <v>30</v>
      </c>
      <c r="M13" s="38">
        <v>0</v>
      </c>
      <c r="N13" s="38">
        <v>0</v>
      </c>
      <c r="O13" s="38">
        <v>0</v>
      </c>
      <c r="P13" s="36">
        <v>6</v>
      </c>
      <c r="Q13" s="36">
        <v>0</v>
      </c>
      <c r="R13" s="36">
        <v>0.7</v>
      </c>
      <c r="S13" s="36">
        <v>2.8</v>
      </c>
    </row>
    <row r="14" spans="1:19">
      <c r="A14" s="32" t="s">
        <v>31</v>
      </c>
      <c r="B14" s="34" t="s">
        <v>119</v>
      </c>
      <c r="C14" s="35">
        <v>981</v>
      </c>
      <c r="D14" s="34" t="s">
        <v>1</v>
      </c>
      <c r="E14" s="36">
        <v>193243</v>
      </c>
      <c r="F14" s="37">
        <v>44211.688158807869</v>
      </c>
      <c r="G14" s="35">
        <f t="shared" si="0"/>
        <v>9.3999999999999986</v>
      </c>
      <c r="H14" s="32" t="s">
        <v>62</v>
      </c>
      <c r="I14" s="32" t="s">
        <v>40</v>
      </c>
      <c r="J14" s="36">
        <v>26</v>
      </c>
      <c r="K14" s="32" t="s">
        <v>30</v>
      </c>
      <c r="L14" s="32" t="s">
        <v>30</v>
      </c>
      <c r="M14" s="38">
        <v>0</v>
      </c>
      <c r="N14" s="38">
        <v>0</v>
      </c>
      <c r="O14" s="38">
        <v>0</v>
      </c>
      <c r="P14" s="36">
        <v>6</v>
      </c>
      <c r="Q14" s="36">
        <v>0</v>
      </c>
      <c r="R14" s="36">
        <v>0.6</v>
      </c>
      <c r="S14" s="36">
        <v>2.8</v>
      </c>
    </row>
    <row r="15" spans="1:19">
      <c r="A15" s="32" t="s">
        <v>31</v>
      </c>
      <c r="B15" s="34" t="s">
        <v>119</v>
      </c>
      <c r="C15" s="35">
        <v>981</v>
      </c>
      <c r="D15" s="34" t="s">
        <v>1</v>
      </c>
      <c r="E15" s="36">
        <v>191309</v>
      </c>
      <c r="F15" s="37">
        <v>44204.944515682866</v>
      </c>
      <c r="G15" s="35">
        <f t="shared" si="0"/>
        <v>8.9</v>
      </c>
      <c r="H15" s="32" t="s">
        <v>87</v>
      </c>
      <c r="I15" s="32" t="s">
        <v>40</v>
      </c>
      <c r="J15" s="36">
        <v>37</v>
      </c>
      <c r="K15" s="32" t="s">
        <v>30</v>
      </c>
      <c r="L15" s="32" t="s">
        <v>30</v>
      </c>
      <c r="M15" s="38">
        <v>0</v>
      </c>
      <c r="N15" s="38">
        <v>0</v>
      </c>
      <c r="O15" s="38">
        <v>0</v>
      </c>
      <c r="P15" s="36">
        <v>6</v>
      </c>
      <c r="Q15" s="36">
        <v>0</v>
      </c>
      <c r="R15" s="36">
        <v>1.3</v>
      </c>
      <c r="S15" s="36">
        <v>1.6</v>
      </c>
    </row>
    <row r="16" spans="1:19">
      <c r="A16" s="32" t="s">
        <v>31</v>
      </c>
      <c r="B16" s="34" t="s">
        <v>119</v>
      </c>
      <c r="C16" s="35">
        <v>981</v>
      </c>
      <c r="D16" s="34" t="s">
        <v>1</v>
      </c>
      <c r="E16" s="36">
        <v>188503</v>
      </c>
      <c r="F16" s="37">
        <v>44193.753740405089</v>
      </c>
      <c r="G16" s="35">
        <f t="shared" si="0"/>
        <v>8.6</v>
      </c>
      <c r="H16" s="32" t="s">
        <v>113</v>
      </c>
      <c r="I16" s="32" t="s">
        <v>40</v>
      </c>
      <c r="J16" s="36">
        <v>38</v>
      </c>
      <c r="K16" s="32" t="s">
        <v>30</v>
      </c>
      <c r="L16" s="32" t="s">
        <v>30</v>
      </c>
      <c r="M16" s="38">
        <v>0</v>
      </c>
      <c r="N16" s="38">
        <v>0</v>
      </c>
      <c r="O16" s="38">
        <v>0</v>
      </c>
      <c r="P16" s="36">
        <v>6</v>
      </c>
      <c r="Q16" s="36">
        <v>0</v>
      </c>
      <c r="R16" s="36">
        <v>1.4</v>
      </c>
      <c r="S16" s="36">
        <v>1.2</v>
      </c>
    </row>
    <row r="17" spans="1:19">
      <c r="A17" s="32" t="s">
        <v>31</v>
      </c>
      <c r="B17" s="34" t="s">
        <v>119</v>
      </c>
      <c r="C17" s="35">
        <v>981</v>
      </c>
      <c r="D17" s="34" t="s">
        <v>1</v>
      </c>
      <c r="E17" s="36">
        <v>188023</v>
      </c>
      <c r="F17" s="37">
        <v>44190.788067430556</v>
      </c>
      <c r="G17" s="35">
        <f t="shared" si="0"/>
        <v>8.4</v>
      </c>
      <c r="H17" s="32" t="s">
        <v>116</v>
      </c>
      <c r="I17" s="32" t="s">
        <v>40</v>
      </c>
      <c r="J17" s="36">
        <v>48</v>
      </c>
      <c r="K17" s="32" t="s">
        <v>30</v>
      </c>
      <c r="L17" s="32" t="s">
        <v>30</v>
      </c>
      <c r="M17" s="38">
        <v>0</v>
      </c>
      <c r="N17" s="38">
        <v>0</v>
      </c>
      <c r="O17" s="38">
        <v>0</v>
      </c>
      <c r="P17" s="36">
        <v>6</v>
      </c>
      <c r="Q17" s="36">
        <v>0</v>
      </c>
      <c r="R17" s="36">
        <v>1.2</v>
      </c>
      <c r="S17" s="36">
        <v>1.2</v>
      </c>
    </row>
    <row r="18" spans="1:19">
      <c r="A18" s="32" t="s">
        <v>31</v>
      </c>
      <c r="B18" s="34" t="s">
        <v>119</v>
      </c>
      <c r="C18" s="35">
        <v>981</v>
      </c>
      <c r="D18" s="34" t="s">
        <v>1</v>
      </c>
      <c r="E18" s="36">
        <v>191260</v>
      </c>
      <c r="F18" s="37">
        <v>44204.799707523147</v>
      </c>
      <c r="G18" s="35">
        <f t="shared" si="0"/>
        <v>7.9</v>
      </c>
      <c r="H18" s="32" t="s">
        <v>90</v>
      </c>
      <c r="I18" s="32" t="s">
        <v>40</v>
      </c>
      <c r="J18" s="36">
        <v>26</v>
      </c>
      <c r="K18" s="32" t="s">
        <v>30</v>
      </c>
      <c r="L18" s="32" t="s">
        <v>30</v>
      </c>
      <c r="M18" s="38">
        <v>0</v>
      </c>
      <c r="N18" s="38">
        <v>0</v>
      </c>
      <c r="O18" s="38">
        <v>0</v>
      </c>
      <c r="P18" s="36">
        <v>6</v>
      </c>
      <c r="Q18" s="36">
        <v>0</v>
      </c>
      <c r="R18" s="36">
        <v>1.5</v>
      </c>
      <c r="S18" s="36">
        <v>0.4</v>
      </c>
    </row>
    <row r="19" spans="1:19">
      <c r="A19" s="32" t="s">
        <v>31</v>
      </c>
      <c r="B19" s="34" t="s">
        <v>119</v>
      </c>
      <c r="C19" s="35">
        <v>981</v>
      </c>
      <c r="D19" s="34" t="s">
        <v>1</v>
      </c>
      <c r="E19" s="36">
        <v>190965</v>
      </c>
      <c r="F19" s="37">
        <v>44203.946867060185</v>
      </c>
      <c r="G19" s="35">
        <f t="shared" si="0"/>
        <v>7.4</v>
      </c>
      <c r="H19" s="32" t="s">
        <v>96</v>
      </c>
      <c r="I19" s="32" t="s">
        <v>40</v>
      </c>
      <c r="J19" s="36">
        <v>31</v>
      </c>
      <c r="K19" s="32" t="s">
        <v>30</v>
      </c>
      <c r="L19" s="32" t="s">
        <v>30</v>
      </c>
      <c r="M19" s="38">
        <v>0</v>
      </c>
      <c r="N19" s="38">
        <v>0</v>
      </c>
      <c r="O19" s="38">
        <v>0</v>
      </c>
      <c r="P19" s="36">
        <v>6</v>
      </c>
      <c r="Q19" s="36">
        <v>0</v>
      </c>
      <c r="R19" s="36">
        <v>0</v>
      </c>
      <c r="S19" s="36">
        <v>1.4</v>
      </c>
    </row>
    <row r="20" spans="1:19">
      <c r="A20" s="32" t="s">
        <v>31</v>
      </c>
      <c r="B20" s="34" t="s">
        <v>119</v>
      </c>
      <c r="C20" s="35">
        <v>981</v>
      </c>
      <c r="D20" s="34" t="s">
        <v>0</v>
      </c>
      <c r="E20" s="36">
        <v>193395</v>
      </c>
      <c r="F20" s="37">
        <v>44212.427765115739</v>
      </c>
      <c r="G20" s="35">
        <f t="shared" si="0"/>
        <v>10.199999999999999</v>
      </c>
      <c r="H20" s="32" t="s">
        <v>53</v>
      </c>
      <c r="I20" s="32" t="s">
        <v>40</v>
      </c>
      <c r="J20" s="36">
        <v>40</v>
      </c>
      <c r="K20" s="32" t="s">
        <v>30</v>
      </c>
      <c r="L20" s="32" t="s">
        <v>30</v>
      </c>
      <c r="M20" s="38">
        <v>0</v>
      </c>
      <c r="N20" s="38">
        <v>0</v>
      </c>
      <c r="O20" s="38">
        <v>0</v>
      </c>
      <c r="P20" s="36">
        <v>6</v>
      </c>
      <c r="Q20" s="36">
        <v>3</v>
      </c>
      <c r="R20" s="36">
        <v>1.2</v>
      </c>
      <c r="S20" s="36">
        <v>0</v>
      </c>
    </row>
    <row r="21" spans="1:19">
      <c r="A21" s="32" t="s">
        <v>31</v>
      </c>
      <c r="B21" s="34" t="s">
        <v>119</v>
      </c>
      <c r="C21" s="35">
        <v>981</v>
      </c>
      <c r="D21" s="34" t="s">
        <v>0</v>
      </c>
      <c r="E21" s="36">
        <v>191811</v>
      </c>
      <c r="F21" s="37">
        <v>44207.532803124996</v>
      </c>
      <c r="G21" s="35">
        <f t="shared" si="0"/>
        <v>7.5</v>
      </c>
      <c r="H21" s="32" t="s">
        <v>82</v>
      </c>
      <c r="I21" s="32" t="s">
        <v>40</v>
      </c>
      <c r="J21" s="36">
        <v>24</v>
      </c>
      <c r="K21" s="32" t="s">
        <v>30</v>
      </c>
      <c r="L21" s="32" t="s">
        <v>30</v>
      </c>
      <c r="M21" s="38">
        <v>0</v>
      </c>
      <c r="N21" s="38">
        <v>0</v>
      </c>
      <c r="O21" s="38">
        <v>0</v>
      </c>
      <c r="P21" s="36">
        <v>6</v>
      </c>
      <c r="Q21" s="36">
        <v>0</v>
      </c>
      <c r="R21" s="36">
        <v>1.5</v>
      </c>
      <c r="S21" s="36">
        <v>0</v>
      </c>
    </row>
    <row r="22" spans="1:19">
      <c r="A22" s="32" t="s">
        <v>31</v>
      </c>
      <c r="B22" s="34" t="s">
        <v>119</v>
      </c>
      <c r="C22" s="35">
        <v>981</v>
      </c>
      <c r="D22" s="34" t="s">
        <v>0</v>
      </c>
      <c r="E22" s="36">
        <v>189838</v>
      </c>
      <c r="F22" s="37">
        <v>44201.572123692131</v>
      </c>
      <c r="G22" s="35">
        <f t="shared" si="0"/>
        <v>6.8</v>
      </c>
      <c r="H22" s="32" t="s">
        <v>103</v>
      </c>
      <c r="I22" s="32" t="s">
        <v>40</v>
      </c>
      <c r="J22" s="36">
        <v>27</v>
      </c>
      <c r="K22" s="32" t="s">
        <v>30</v>
      </c>
      <c r="L22" s="32" t="s">
        <v>30</v>
      </c>
      <c r="M22" s="38">
        <v>0</v>
      </c>
      <c r="N22" s="38">
        <v>0</v>
      </c>
      <c r="O22" s="38">
        <v>0</v>
      </c>
      <c r="P22" s="36">
        <v>6</v>
      </c>
      <c r="Q22" s="36">
        <v>0</v>
      </c>
      <c r="R22" s="36">
        <v>0.8</v>
      </c>
      <c r="S22" s="36">
        <v>0</v>
      </c>
    </row>
    <row r="23" spans="1:19">
      <c r="A23" s="32" t="s">
        <v>31</v>
      </c>
      <c r="B23" s="34" t="s">
        <v>119</v>
      </c>
      <c r="C23" s="35">
        <v>981</v>
      </c>
      <c r="D23" s="34" t="s">
        <v>0</v>
      </c>
      <c r="E23" s="36">
        <v>192710</v>
      </c>
      <c r="F23" s="37">
        <v>44210.595093981479</v>
      </c>
      <c r="G23" s="35">
        <f t="shared" si="0"/>
        <v>6</v>
      </c>
      <c r="H23" s="32" t="s">
        <v>70</v>
      </c>
      <c r="I23" s="32" t="s">
        <v>40</v>
      </c>
      <c r="J23" s="36">
        <v>43</v>
      </c>
      <c r="K23" s="32" t="s">
        <v>30</v>
      </c>
      <c r="L23" s="32" t="s">
        <v>30</v>
      </c>
      <c r="M23" s="38">
        <v>0</v>
      </c>
      <c r="N23" s="38">
        <v>0</v>
      </c>
      <c r="O23" s="38">
        <v>0</v>
      </c>
      <c r="P23" s="36">
        <v>6</v>
      </c>
      <c r="Q23" s="36">
        <v>0</v>
      </c>
      <c r="R23" s="36">
        <v>0</v>
      </c>
      <c r="S23" s="36">
        <v>0</v>
      </c>
    </row>
    <row r="24" spans="1:19">
      <c r="A24" s="32" t="s">
        <v>31</v>
      </c>
      <c r="B24" s="34" t="s">
        <v>119</v>
      </c>
      <c r="C24" s="35">
        <v>981</v>
      </c>
      <c r="D24" s="34" t="s">
        <v>0</v>
      </c>
      <c r="E24" s="36">
        <v>189797</v>
      </c>
      <c r="F24" s="37">
        <v>44201.481996238421</v>
      </c>
      <c r="G24" s="35">
        <f t="shared" si="0"/>
        <v>6</v>
      </c>
      <c r="H24" s="32" t="s">
        <v>104</v>
      </c>
      <c r="I24" s="32" t="s">
        <v>40</v>
      </c>
      <c r="J24" s="36">
        <v>40</v>
      </c>
      <c r="K24" s="32" t="s">
        <v>30</v>
      </c>
      <c r="L24" s="32" t="s">
        <v>30</v>
      </c>
      <c r="M24" s="38">
        <v>0</v>
      </c>
      <c r="N24" s="38">
        <v>0</v>
      </c>
      <c r="O24" s="38">
        <v>0</v>
      </c>
      <c r="P24" s="36">
        <v>6</v>
      </c>
      <c r="Q24" s="36">
        <v>0</v>
      </c>
      <c r="R24" s="36">
        <v>0</v>
      </c>
      <c r="S24" s="36">
        <v>0</v>
      </c>
    </row>
    <row r="25" spans="1:19">
      <c r="A25" s="32" t="s">
        <v>31</v>
      </c>
      <c r="B25" s="34" t="s">
        <v>119</v>
      </c>
      <c r="C25" s="35">
        <v>981</v>
      </c>
      <c r="D25" s="34" t="s">
        <v>0</v>
      </c>
      <c r="E25" s="36">
        <v>191535</v>
      </c>
      <c r="F25" s="37">
        <v>44206.641741122687</v>
      </c>
      <c r="G25" s="35">
        <f t="shared" si="0"/>
        <v>4.5</v>
      </c>
      <c r="H25" s="32" t="s">
        <v>83</v>
      </c>
      <c r="I25" s="32" t="s">
        <v>40</v>
      </c>
      <c r="J25" s="36">
        <v>42</v>
      </c>
      <c r="K25" s="32" t="s">
        <v>30</v>
      </c>
      <c r="L25" s="32" t="s">
        <v>30</v>
      </c>
      <c r="M25" s="38">
        <v>0</v>
      </c>
      <c r="N25" s="38">
        <v>0</v>
      </c>
      <c r="O25" s="38">
        <v>0</v>
      </c>
      <c r="P25" s="36">
        <v>0</v>
      </c>
      <c r="Q25" s="36">
        <v>3</v>
      </c>
      <c r="R25" s="36">
        <v>1.5</v>
      </c>
      <c r="S25" s="36">
        <v>0</v>
      </c>
    </row>
    <row r="26" spans="1:19" s="10" customFormat="1" ht="15.75">
      <c r="A26" s="32" t="s">
        <v>31</v>
      </c>
      <c r="B26" s="34" t="s">
        <v>119</v>
      </c>
      <c r="C26" s="35">
        <v>981</v>
      </c>
      <c r="D26" s="34" t="s">
        <v>4</v>
      </c>
      <c r="E26" s="36">
        <v>193537</v>
      </c>
      <c r="F26" s="37">
        <v>44212.736947974532</v>
      </c>
      <c r="G26" s="35">
        <f t="shared" si="0"/>
        <v>25.6</v>
      </c>
      <c r="H26" s="32" t="s">
        <v>50</v>
      </c>
      <c r="I26" s="32" t="s">
        <v>40</v>
      </c>
      <c r="J26" s="36">
        <v>44</v>
      </c>
      <c r="K26" s="32" t="s">
        <v>30</v>
      </c>
      <c r="L26" s="32" t="s">
        <v>30</v>
      </c>
      <c r="M26" s="38">
        <v>0</v>
      </c>
      <c r="N26" s="38">
        <v>0</v>
      </c>
      <c r="O26" s="38">
        <v>0</v>
      </c>
      <c r="P26" s="36">
        <v>6</v>
      </c>
      <c r="Q26" s="36">
        <v>3</v>
      </c>
      <c r="R26" s="36">
        <v>1</v>
      </c>
      <c r="S26" s="36">
        <v>15.6</v>
      </c>
    </row>
    <row r="27" spans="1:19">
      <c r="A27" s="32" t="s">
        <v>31</v>
      </c>
      <c r="B27" s="34" t="s">
        <v>119</v>
      </c>
      <c r="C27" s="35">
        <v>981</v>
      </c>
      <c r="D27" s="38" t="s">
        <v>4</v>
      </c>
      <c r="E27" s="36">
        <v>191268</v>
      </c>
      <c r="F27" s="37">
        <v>44204.806738333333</v>
      </c>
      <c r="G27" s="35">
        <f t="shared" si="0"/>
        <v>12.5</v>
      </c>
      <c r="H27" s="32" t="s">
        <v>89</v>
      </c>
      <c r="I27" s="32" t="s">
        <v>40</v>
      </c>
      <c r="J27" s="36">
        <v>31</v>
      </c>
      <c r="K27" s="32" t="s">
        <v>30</v>
      </c>
      <c r="L27" s="32" t="s">
        <v>30</v>
      </c>
      <c r="M27" s="38">
        <v>0</v>
      </c>
      <c r="N27" s="38">
        <v>0</v>
      </c>
      <c r="O27" s="38">
        <v>0</v>
      </c>
      <c r="P27" s="36">
        <v>6</v>
      </c>
      <c r="Q27" s="36">
        <v>3</v>
      </c>
      <c r="R27" s="36">
        <v>1.5</v>
      </c>
      <c r="S27" s="36">
        <v>2</v>
      </c>
    </row>
    <row r="28" spans="1:19">
      <c r="A28" s="32" t="s">
        <v>31</v>
      </c>
      <c r="B28" s="34" t="s">
        <v>119</v>
      </c>
      <c r="C28" s="35">
        <v>981</v>
      </c>
      <c r="D28" s="38" t="s">
        <v>4</v>
      </c>
      <c r="E28" s="36">
        <v>191261</v>
      </c>
      <c r="F28" s="37">
        <v>44204.799767696757</v>
      </c>
      <c r="G28" s="35">
        <f t="shared" si="0"/>
        <v>7.9</v>
      </c>
      <c r="H28" s="32" t="s">
        <v>90</v>
      </c>
      <c r="I28" s="32" t="s">
        <v>40</v>
      </c>
      <c r="J28" s="36">
        <v>26</v>
      </c>
      <c r="K28" s="32" t="s">
        <v>30</v>
      </c>
      <c r="L28" s="32" t="s">
        <v>30</v>
      </c>
      <c r="M28" s="38">
        <v>0</v>
      </c>
      <c r="N28" s="38">
        <v>0</v>
      </c>
      <c r="O28" s="38">
        <v>0</v>
      </c>
      <c r="P28" s="36">
        <v>6</v>
      </c>
      <c r="Q28" s="36">
        <v>0</v>
      </c>
      <c r="R28" s="36">
        <v>1.5</v>
      </c>
      <c r="S28" s="36">
        <v>0.4</v>
      </c>
    </row>
  </sheetData>
  <autoFilter ref="A1:S25">
    <sortState ref="A2:S28">
      <sortCondition descending="1" ref="G2"/>
    </sortState>
  </autoFilter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zoomScale="90" zoomScaleNormal="90" workbookViewId="0">
      <selection activeCell="E21" sqref="E21"/>
    </sheetView>
  </sheetViews>
  <sheetFormatPr defaultColWidth="21.7109375" defaultRowHeight="15.75"/>
  <cols>
    <col min="1" max="1" width="47.7109375" style="9" customWidth="1"/>
    <col min="2" max="7" width="21.7109375" style="10"/>
    <col min="8" max="8" width="53.140625" style="10" customWidth="1"/>
    <col min="9" max="9" width="47.7109375" style="10" customWidth="1"/>
    <col min="10" max="16384" width="21.7109375" style="10"/>
  </cols>
  <sheetData>
    <row r="1" spans="1:19" s="12" customFormat="1" ht="78.95" customHeight="1">
      <c r="A1" s="6" t="s">
        <v>25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17</v>
      </c>
      <c r="H1" s="11" t="s">
        <v>11</v>
      </c>
      <c r="I1" s="11" t="s">
        <v>12</v>
      </c>
      <c r="J1" s="11" t="s">
        <v>13</v>
      </c>
      <c r="K1" s="11" t="s">
        <v>14</v>
      </c>
      <c r="L1" s="11" t="s">
        <v>15</v>
      </c>
      <c r="M1" s="11" t="s">
        <v>16</v>
      </c>
      <c r="N1" s="11" t="s">
        <v>19</v>
      </c>
      <c r="O1" s="11" t="s">
        <v>20</v>
      </c>
      <c r="P1" s="11" t="s">
        <v>21</v>
      </c>
      <c r="Q1" s="11" t="s">
        <v>23</v>
      </c>
      <c r="R1" s="11" t="s">
        <v>22</v>
      </c>
      <c r="S1" s="11" t="s">
        <v>24</v>
      </c>
    </row>
    <row r="2" spans="1:19" s="22" customFormat="1" ht="14.25">
      <c r="A2" s="14" t="s">
        <v>31</v>
      </c>
      <c r="B2" s="19" t="s">
        <v>119</v>
      </c>
      <c r="C2" s="20">
        <v>981</v>
      </c>
      <c r="D2" s="19" t="s">
        <v>1</v>
      </c>
      <c r="E2" s="15">
        <v>192855</v>
      </c>
      <c r="F2" s="16">
        <v>44210.879376597222</v>
      </c>
      <c r="G2" s="20">
        <f t="shared" ref="G2:G17" si="0">SUM(M2:S2)</f>
        <v>33</v>
      </c>
      <c r="H2" s="14" t="s">
        <v>67</v>
      </c>
      <c r="I2" s="14" t="s">
        <v>48</v>
      </c>
      <c r="J2" s="14" t="s">
        <v>52</v>
      </c>
      <c r="K2" s="14" t="s">
        <v>32</v>
      </c>
      <c r="L2" s="14" t="s">
        <v>30</v>
      </c>
      <c r="M2" s="15">
        <v>6</v>
      </c>
      <c r="N2" s="15">
        <v>0</v>
      </c>
      <c r="O2" s="15">
        <v>3</v>
      </c>
      <c r="P2" s="15">
        <v>0</v>
      </c>
      <c r="Q2" s="15">
        <v>0</v>
      </c>
      <c r="R2" s="15">
        <v>0</v>
      </c>
      <c r="S2" s="15">
        <v>24</v>
      </c>
    </row>
    <row r="3" spans="1:19" s="22" customFormat="1" ht="14.25">
      <c r="A3" s="14" t="s">
        <v>31</v>
      </c>
      <c r="B3" s="19" t="s">
        <v>119</v>
      </c>
      <c r="C3" s="20">
        <v>981</v>
      </c>
      <c r="D3" s="19" t="s">
        <v>1</v>
      </c>
      <c r="E3" s="15">
        <v>192054</v>
      </c>
      <c r="F3" s="16">
        <v>44208.038828356483</v>
      </c>
      <c r="G3" s="20">
        <f t="shared" si="0"/>
        <v>22.9</v>
      </c>
      <c r="H3" s="14" t="s">
        <v>78</v>
      </c>
      <c r="I3" s="14" t="s">
        <v>48</v>
      </c>
      <c r="J3" s="14" t="s">
        <v>47</v>
      </c>
      <c r="K3" s="14" t="s">
        <v>30</v>
      </c>
      <c r="L3" s="14" t="s">
        <v>30</v>
      </c>
      <c r="M3" s="15">
        <v>0</v>
      </c>
      <c r="N3" s="15">
        <v>0</v>
      </c>
      <c r="O3" s="15">
        <v>3</v>
      </c>
      <c r="P3" s="15">
        <v>6</v>
      </c>
      <c r="Q3" s="15">
        <v>0</v>
      </c>
      <c r="R3" s="15">
        <v>1.3</v>
      </c>
      <c r="S3" s="15">
        <v>12.6</v>
      </c>
    </row>
    <row r="4" spans="1:19" s="24" customFormat="1" ht="14.25">
      <c r="A4" s="14" t="s">
        <v>31</v>
      </c>
      <c r="B4" s="19" t="s">
        <v>119</v>
      </c>
      <c r="C4" s="20">
        <v>981</v>
      </c>
      <c r="D4" s="19" t="s">
        <v>1</v>
      </c>
      <c r="E4" s="15">
        <v>192346</v>
      </c>
      <c r="F4" s="16">
        <v>44208.952232430551</v>
      </c>
      <c r="G4" s="20">
        <f t="shared" si="0"/>
        <v>17</v>
      </c>
      <c r="H4" s="14" t="s">
        <v>77</v>
      </c>
      <c r="I4" s="14" t="s">
        <v>48</v>
      </c>
      <c r="J4" s="14" t="s">
        <v>55</v>
      </c>
      <c r="K4" s="14" t="s">
        <v>30</v>
      </c>
      <c r="L4" s="14" t="s">
        <v>30</v>
      </c>
      <c r="M4" s="15">
        <v>0</v>
      </c>
      <c r="N4" s="15">
        <v>0</v>
      </c>
      <c r="O4" s="15">
        <v>3</v>
      </c>
      <c r="P4" s="15">
        <v>0</v>
      </c>
      <c r="Q4" s="15">
        <v>0</v>
      </c>
      <c r="R4" s="15">
        <v>0.8</v>
      </c>
      <c r="S4" s="15">
        <v>13.2</v>
      </c>
    </row>
    <row r="5" spans="1:19" s="24" customFormat="1" ht="14.25">
      <c r="A5" s="14" t="s">
        <v>31</v>
      </c>
      <c r="B5" s="19" t="s">
        <v>119</v>
      </c>
      <c r="C5" s="20">
        <v>981</v>
      </c>
      <c r="D5" s="19" t="s">
        <v>1</v>
      </c>
      <c r="E5" s="15">
        <v>192027</v>
      </c>
      <c r="F5" s="16">
        <v>44207.899630057866</v>
      </c>
      <c r="G5" s="20">
        <f t="shared" si="0"/>
        <v>14.1</v>
      </c>
      <c r="H5" s="14" t="s">
        <v>80</v>
      </c>
      <c r="I5" s="14" t="s">
        <v>48</v>
      </c>
      <c r="J5" s="14" t="s">
        <v>35</v>
      </c>
      <c r="K5" s="14" t="s">
        <v>30</v>
      </c>
      <c r="L5" s="14" t="s">
        <v>30</v>
      </c>
      <c r="M5" s="15">
        <v>0</v>
      </c>
      <c r="N5" s="15">
        <v>0</v>
      </c>
      <c r="O5" s="15">
        <v>3</v>
      </c>
      <c r="P5" s="15">
        <v>0</v>
      </c>
      <c r="Q5" s="15">
        <v>0</v>
      </c>
      <c r="R5" s="15">
        <v>1.5</v>
      </c>
      <c r="S5" s="15">
        <v>9.6</v>
      </c>
    </row>
    <row r="6" spans="1:19" s="24" customFormat="1" ht="14.25">
      <c r="A6" s="14" t="s">
        <v>31</v>
      </c>
      <c r="B6" s="19" t="s">
        <v>119</v>
      </c>
      <c r="C6" s="20">
        <v>981</v>
      </c>
      <c r="D6" s="19" t="s">
        <v>1</v>
      </c>
      <c r="E6" s="15">
        <v>192522</v>
      </c>
      <c r="F6" s="16">
        <v>44209.716322916662</v>
      </c>
      <c r="G6" s="20">
        <f t="shared" si="0"/>
        <v>12.6</v>
      </c>
      <c r="H6" s="14" t="s">
        <v>72</v>
      </c>
      <c r="I6" s="14" t="s">
        <v>48</v>
      </c>
      <c r="J6" s="14" t="s">
        <v>49</v>
      </c>
      <c r="K6" s="14" t="s">
        <v>30</v>
      </c>
      <c r="L6" s="14" t="s">
        <v>32</v>
      </c>
      <c r="M6" s="15">
        <v>0</v>
      </c>
      <c r="N6" s="15">
        <v>0</v>
      </c>
      <c r="O6" s="15">
        <v>3</v>
      </c>
      <c r="P6" s="15">
        <v>0</v>
      </c>
      <c r="Q6" s="15">
        <v>0</v>
      </c>
      <c r="R6" s="15">
        <v>0</v>
      </c>
      <c r="S6" s="15">
        <v>9.6</v>
      </c>
    </row>
    <row r="7" spans="1:19" s="24" customFormat="1" ht="14.25">
      <c r="A7" s="14" t="s">
        <v>31</v>
      </c>
      <c r="B7" s="19" t="s">
        <v>119</v>
      </c>
      <c r="C7" s="20">
        <v>981</v>
      </c>
      <c r="D7" s="19" t="s">
        <v>1</v>
      </c>
      <c r="E7" s="15">
        <v>193578</v>
      </c>
      <c r="F7" s="16">
        <v>44212.821416157407</v>
      </c>
      <c r="G7" s="20">
        <f t="shared" si="0"/>
        <v>9.1999999999999993</v>
      </c>
      <c r="H7" s="14" t="s">
        <v>46</v>
      </c>
      <c r="I7" s="14" t="s">
        <v>48</v>
      </c>
      <c r="J7" s="14" t="s">
        <v>47</v>
      </c>
      <c r="K7" s="14" t="s">
        <v>30</v>
      </c>
      <c r="L7" s="14" t="s">
        <v>30</v>
      </c>
      <c r="M7" s="15">
        <v>0</v>
      </c>
      <c r="N7" s="15">
        <v>0</v>
      </c>
      <c r="O7" s="15">
        <v>3</v>
      </c>
      <c r="P7" s="15">
        <v>0</v>
      </c>
      <c r="Q7" s="15">
        <v>0</v>
      </c>
      <c r="R7" s="15">
        <v>1.4</v>
      </c>
      <c r="S7" s="15">
        <v>4.8</v>
      </c>
    </row>
    <row r="8" spans="1:19" s="24" customFormat="1" ht="14.25">
      <c r="A8" s="14" t="s">
        <v>31</v>
      </c>
      <c r="B8" s="19" t="s">
        <v>119</v>
      </c>
      <c r="C8" s="20">
        <v>981</v>
      </c>
      <c r="D8" s="19" t="s">
        <v>1</v>
      </c>
      <c r="E8" s="15">
        <v>192425</v>
      </c>
      <c r="F8" s="16">
        <v>44209.454699710644</v>
      </c>
      <c r="G8" s="20">
        <f t="shared" si="0"/>
        <v>7.8</v>
      </c>
      <c r="H8" s="14" t="s">
        <v>75</v>
      </c>
      <c r="I8" s="14" t="s">
        <v>48</v>
      </c>
      <c r="J8" s="14" t="s">
        <v>52</v>
      </c>
      <c r="K8" s="14" t="s">
        <v>30</v>
      </c>
      <c r="L8" s="14" t="s">
        <v>30</v>
      </c>
      <c r="M8" s="15">
        <v>0</v>
      </c>
      <c r="N8" s="15">
        <v>0</v>
      </c>
      <c r="O8" s="15">
        <v>0</v>
      </c>
      <c r="P8" s="15">
        <v>6</v>
      </c>
      <c r="Q8" s="15">
        <v>0</v>
      </c>
      <c r="R8" s="15">
        <v>0</v>
      </c>
      <c r="S8" s="15">
        <v>1.8</v>
      </c>
    </row>
    <row r="9" spans="1:19" s="24" customFormat="1" ht="14.25">
      <c r="A9" s="14" t="s">
        <v>31</v>
      </c>
      <c r="B9" s="19" t="s">
        <v>119</v>
      </c>
      <c r="C9" s="20">
        <v>981</v>
      </c>
      <c r="D9" s="19" t="s">
        <v>1</v>
      </c>
      <c r="E9" s="15">
        <v>193278</v>
      </c>
      <c r="F9" s="16">
        <v>44211.715068900463</v>
      </c>
      <c r="G9" s="20">
        <f t="shared" si="0"/>
        <v>6.9</v>
      </c>
      <c r="H9" s="14" t="s">
        <v>58</v>
      </c>
      <c r="I9" s="14" t="s">
        <v>48</v>
      </c>
      <c r="J9" s="14" t="s">
        <v>28</v>
      </c>
      <c r="K9" s="14" t="s">
        <v>30</v>
      </c>
      <c r="L9" s="14" t="s">
        <v>30</v>
      </c>
      <c r="M9" s="15">
        <v>0</v>
      </c>
      <c r="N9" s="15">
        <v>0</v>
      </c>
      <c r="O9" s="15">
        <v>3</v>
      </c>
      <c r="P9" s="15">
        <v>0</v>
      </c>
      <c r="Q9" s="15">
        <v>0</v>
      </c>
      <c r="R9" s="15">
        <v>1.5</v>
      </c>
      <c r="S9" s="15">
        <v>2.4</v>
      </c>
    </row>
    <row r="10" spans="1:19" s="24" customFormat="1" ht="14.25">
      <c r="A10" s="14" t="s">
        <v>31</v>
      </c>
      <c r="B10" s="19" t="s">
        <v>119</v>
      </c>
      <c r="C10" s="20">
        <v>981</v>
      </c>
      <c r="D10" s="19" t="s">
        <v>1</v>
      </c>
      <c r="E10" s="15">
        <v>189972</v>
      </c>
      <c r="F10" s="16">
        <v>44202.040614618054</v>
      </c>
      <c r="G10" s="20">
        <f t="shared" si="0"/>
        <v>5.6000000000000005</v>
      </c>
      <c r="H10" s="14" t="s">
        <v>101</v>
      </c>
      <c r="I10" s="14" t="s">
        <v>48</v>
      </c>
      <c r="J10" s="14" t="s">
        <v>86</v>
      </c>
      <c r="K10" s="14" t="s">
        <v>30</v>
      </c>
      <c r="L10" s="14" t="s">
        <v>30</v>
      </c>
      <c r="M10" s="15">
        <v>0</v>
      </c>
      <c r="N10" s="15">
        <v>0</v>
      </c>
      <c r="O10" s="15">
        <v>3</v>
      </c>
      <c r="P10" s="15">
        <v>0</v>
      </c>
      <c r="Q10" s="15">
        <v>0</v>
      </c>
      <c r="R10" s="15">
        <v>1.4</v>
      </c>
      <c r="S10" s="15">
        <v>1.2</v>
      </c>
    </row>
    <row r="11" spans="1:19" s="24" customFormat="1" ht="14.25">
      <c r="A11" s="14" t="s">
        <v>31</v>
      </c>
      <c r="B11" s="19" t="s">
        <v>119</v>
      </c>
      <c r="C11" s="20">
        <v>981</v>
      </c>
      <c r="D11" s="19" t="s">
        <v>1</v>
      </c>
      <c r="E11" s="15">
        <v>188057</v>
      </c>
      <c r="F11" s="16">
        <v>44191.610371331015</v>
      </c>
      <c r="G11" s="20">
        <f t="shared" si="0"/>
        <v>5.5</v>
      </c>
      <c r="H11" s="14" t="s">
        <v>114</v>
      </c>
      <c r="I11" s="14" t="s">
        <v>48</v>
      </c>
      <c r="J11" s="14" t="s">
        <v>115</v>
      </c>
      <c r="K11" s="14" t="s">
        <v>30</v>
      </c>
      <c r="L11" s="14" t="s">
        <v>30</v>
      </c>
      <c r="M11" s="15">
        <v>0</v>
      </c>
      <c r="N11" s="15">
        <v>0</v>
      </c>
      <c r="O11" s="15">
        <v>3</v>
      </c>
      <c r="P11" s="15">
        <v>0</v>
      </c>
      <c r="Q11" s="15">
        <v>0</v>
      </c>
      <c r="R11" s="15">
        <v>1.5</v>
      </c>
      <c r="S11" s="15">
        <v>1</v>
      </c>
    </row>
    <row r="12" spans="1:19" s="24" customFormat="1" ht="14.25">
      <c r="A12" s="14" t="s">
        <v>31</v>
      </c>
      <c r="B12" s="19" t="s">
        <v>119</v>
      </c>
      <c r="C12" s="20">
        <v>981</v>
      </c>
      <c r="D12" s="19" t="s">
        <v>1</v>
      </c>
      <c r="E12" s="15">
        <v>192849</v>
      </c>
      <c r="F12" s="16">
        <v>44210.841464340279</v>
      </c>
      <c r="G12" s="20">
        <f t="shared" si="0"/>
        <v>5.0999999999999996</v>
      </c>
      <c r="H12" s="14" t="s">
        <v>68</v>
      </c>
      <c r="I12" s="14" t="s">
        <v>48</v>
      </c>
      <c r="J12" s="14" t="s">
        <v>69</v>
      </c>
      <c r="K12" s="14" t="s">
        <v>30</v>
      </c>
      <c r="L12" s="14" t="s">
        <v>30</v>
      </c>
      <c r="M12" s="15">
        <v>0</v>
      </c>
      <c r="N12" s="15">
        <v>0</v>
      </c>
      <c r="O12" s="15">
        <v>3</v>
      </c>
      <c r="P12" s="15">
        <v>0</v>
      </c>
      <c r="Q12" s="15">
        <v>0</v>
      </c>
      <c r="R12" s="15">
        <v>1.5</v>
      </c>
      <c r="S12" s="15">
        <v>0.6</v>
      </c>
    </row>
    <row r="13" spans="1:19" s="24" customFormat="1" ht="14.25">
      <c r="A13" s="14" t="s">
        <v>31</v>
      </c>
      <c r="B13" s="19" t="s">
        <v>119</v>
      </c>
      <c r="C13" s="20">
        <v>981</v>
      </c>
      <c r="D13" s="19" t="s">
        <v>1</v>
      </c>
      <c r="E13" s="15">
        <v>190904</v>
      </c>
      <c r="F13" s="16">
        <v>44203.768267916668</v>
      </c>
      <c r="G13" s="20">
        <f t="shared" si="0"/>
        <v>4.9000000000000004</v>
      </c>
      <c r="H13" s="14" t="s">
        <v>97</v>
      </c>
      <c r="I13" s="14" t="s">
        <v>48</v>
      </c>
      <c r="J13" s="14" t="s">
        <v>52</v>
      </c>
      <c r="K13" s="14" t="s">
        <v>30</v>
      </c>
      <c r="L13" s="14" t="s">
        <v>30</v>
      </c>
      <c r="M13" s="15">
        <v>0</v>
      </c>
      <c r="N13" s="15">
        <v>0</v>
      </c>
      <c r="O13" s="15">
        <v>3</v>
      </c>
      <c r="P13" s="15">
        <v>0</v>
      </c>
      <c r="Q13" s="15">
        <v>0</v>
      </c>
      <c r="R13" s="15">
        <v>0.5</v>
      </c>
      <c r="S13" s="15">
        <v>1.4</v>
      </c>
    </row>
    <row r="14" spans="1:19" s="24" customFormat="1" ht="14.25">
      <c r="A14" s="14" t="s">
        <v>31</v>
      </c>
      <c r="B14" s="19" t="s">
        <v>119</v>
      </c>
      <c r="C14" s="20">
        <v>981</v>
      </c>
      <c r="D14" s="19" t="s">
        <v>1</v>
      </c>
      <c r="E14" s="15">
        <v>188985</v>
      </c>
      <c r="F14" s="16">
        <v>44195.648230208331</v>
      </c>
      <c r="G14" s="20">
        <f t="shared" si="0"/>
        <v>4.7</v>
      </c>
      <c r="H14" s="14" t="s">
        <v>111</v>
      </c>
      <c r="I14" s="14" t="s">
        <v>48</v>
      </c>
      <c r="J14" s="14" t="s">
        <v>64</v>
      </c>
      <c r="K14" s="14" t="s">
        <v>30</v>
      </c>
      <c r="L14" s="14" t="s">
        <v>30</v>
      </c>
      <c r="M14" s="15">
        <v>0</v>
      </c>
      <c r="N14" s="15">
        <v>0</v>
      </c>
      <c r="O14" s="15">
        <v>3</v>
      </c>
      <c r="P14" s="15">
        <v>0</v>
      </c>
      <c r="Q14" s="15">
        <v>0</v>
      </c>
      <c r="R14" s="15">
        <v>1.5</v>
      </c>
      <c r="S14" s="15">
        <v>0.2</v>
      </c>
    </row>
    <row r="15" spans="1:19" s="24" customFormat="1" ht="14.25">
      <c r="A15" s="14" t="s">
        <v>31</v>
      </c>
      <c r="B15" s="19" t="s">
        <v>119</v>
      </c>
      <c r="C15" s="20">
        <v>981</v>
      </c>
      <c r="D15" s="19" t="s">
        <v>0</v>
      </c>
      <c r="E15" s="15">
        <v>193406</v>
      </c>
      <c r="F15" s="16">
        <v>44212.47454614583</v>
      </c>
      <c r="G15" s="20">
        <f t="shared" si="0"/>
        <v>9.9</v>
      </c>
      <c r="H15" s="14" t="s">
        <v>51</v>
      </c>
      <c r="I15" s="14" t="s">
        <v>48</v>
      </c>
      <c r="J15" s="14" t="s">
        <v>52</v>
      </c>
      <c r="K15" s="14" t="s">
        <v>30</v>
      </c>
      <c r="L15" s="14" t="s">
        <v>30</v>
      </c>
      <c r="M15" s="15">
        <v>0</v>
      </c>
      <c r="N15" s="15">
        <v>0</v>
      </c>
      <c r="O15" s="15">
        <v>3</v>
      </c>
      <c r="P15" s="15">
        <v>6</v>
      </c>
      <c r="Q15" s="15">
        <v>0</v>
      </c>
      <c r="R15" s="15">
        <v>0.9</v>
      </c>
      <c r="S15" s="15">
        <v>0</v>
      </c>
    </row>
    <row r="16" spans="1:19" s="22" customFormat="1" ht="14.25">
      <c r="A16" s="14" t="s">
        <v>31</v>
      </c>
      <c r="B16" s="19" t="s">
        <v>119</v>
      </c>
      <c r="C16" s="20">
        <v>981</v>
      </c>
      <c r="D16" s="21" t="s">
        <v>4</v>
      </c>
      <c r="E16" s="15">
        <v>192055</v>
      </c>
      <c r="F16" s="16">
        <v>44208.038844571754</v>
      </c>
      <c r="G16" s="20">
        <f t="shared" si="0"/>
        <v>22.9</v>
      </c>
      <c r="H16" s="14" t="s">
        <v>78</v>
      </c>
      <c r="I16" s="14" t="s">
        <v>48</v>
      </c>
      <c r="J16" s="14" t="s">
        <v>47</v>
      </c>
      <c r="K16" s="14" t="s">
        <v>30</v>
      </c>
      <c r="L16" s="14" t="s">
        <v>30</v>
      </c>
      <c r="M16" s="15">
        <v>0</v>
      </c>
      <c r="N16" s="15">
        <v>0</v>
      </c>
      <c r="O16" s="15">
        <v>3</v>
      </c>
      <c r="P16" s="15">
        <v>6</v>
      </c>
      <c r="Q16" s="15">
        <v>0</v>
      </c>
      <c r="R16" s="15">
        <v>1.3</v>
      </c>
      <c r="S16" s="15">
        <v>12.6</v>
      </c>
    </row>
    <row r="17" spans="1:19" s="22" customFormat="1" ht="14.25">
      <c r="A17" s="14" t="s">
        <v>31</v>
      </c>
      <c r="B17" s="19" t="s">
        <v>119</v>
      </c>
      <c r="C17" s="20">
        <v>981</v>
      </c>
      <c r="D17" s="21" t="s">
        <v>4</v>
      </c>
      <c r="E17" s="15">
        <v>192347</v>
      </c>
      <c r="F17" s="16">
        <v>44208.952246678236</v>
      </c>
      <c r="G17" s="20">
        <f t="shared" si="0"/>
        <v>17</v>
      </c>
      <c r="H17" s="14" t="s">
        <v>77</v>
      </c>
      <c r="I17" s="14" t="s">
        <v>48</v>
      </c>
      <c r="J17" s="14" t="s">
        <v>55</v>
      </c>
      <c r="K17" s="14" t="s">
        <v>30</v>
      </c>
      <c r="L17" s="14" t="s">
        <v>30</v>
      </c>
      <c r="M17" s="15">
        <v>0</v>
      </c>
      <c r="N17" s="15">
        <v>0</v>
      </c>
      <c r="O17" s="15">
        <v>3</v>
      </c>
      <c r="P17" s="15">
        <v>0</v>
      </c>
      <c r="Q17" s="15">
        <v>0</v>
      </c>
      <c r="R17" s="15">
        <v>0.8</v>
      </c>
      <c r="S17" s="15">
        <v>13.2</v>
      </c>
    </row>
  </sheetData>
  <autoFilter ref="A1:S14">
    <sortState ref="A2:S17">
      <sortCondition descending="1" ref="G2"/>
    </sortState>
  </autoFilter>
  <sortState ref="A2:V5">
    <sortCondition descending="1" ref="G2:G5"/>
    <sortCondition descending="1" ref="M2:M5"/>
    <sortCondition descending="1" ref="S2:S5"/>
    <sortCondition descending="1" ref="Q2:Q5"/>
    <sortCondition ref="D2:D5" customList="CLASSIFICADO,DESCLASSIFICADO,CANCELADO"/>
  </sortState>
  <phoneticPr fontId="6" type="noConversion"/>
  <pageMargins left="0.51181102362204722" right="0.51181102362204722" top="0.78740157480314965" bottom="0.78740157480314965" header="0.31496062992125984" footer="0.31496062992125984"/>
  <pageSetup paperSize="9" scale="2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RESUMO</vt:lpstr>
      <vt:lpstr>ENFERMEIRA</vt:lpstr>
      <vt:lpstr>FARMACÊUTICO</vt:lpstr>
      <vt:lpstr>NUTRICIONISTA</vt:lpstr>
      <vt:lpstr>ASSISTENTE SOCIAL</vt:lpstr>
      <vt:lpstr>TÉCNICO EM ENFERMAGEM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</dc:creator>
  <cp:lastModifiedBy>Usuário do Windows</cp:lastModifiedBy>
  <cp:lastPrinted>2021-01-08T12:08:17Z</cp:lastPrinted>
  <dcterms:created xsi:type="dcterms:W3CDTF">2020-08-11T18:27:10Z</dcterms:created>
  <dcterms:modified xsi:type="dcterms:W3CDTF">2021-01-21T00:39:29Z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18.2.4.0</vt:lpwstr>
  </property>
</Properties>
</file>