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MTJ\"/>
    </mc:Choice>
  </mc:AlternateContent>
  <bookViews>
    <workbookView xWindow="0" yWindow="0" windowWidth="20490" windowHeight="7755" tabRatio="811"/>
  </bookViews>
  <sheets>
    <sheet name="RESUMO" sheetId="16" r:id="rId1"/>
    <sheet name="AGENTE DE COMBATE À ENDEMIAS" sheetId="2" r:id="rId2"/>
    <sheet name="CIRURGIÃO DENTISTA" sheetId="5" r:id="rId3"/>
    <sheet name="ENFERMEIRA" sheetId="6" r:id="rId4"/>
    <sheet name="MÉDICO" sheetId="9" r:id="rId5"/>
    <sheet name="MICROSCOPISTA" sheetId="10" r:id="rId6"/>
    <sheet name="TÉCNICO EM ENFERMAGEM" sheetId="14" r:id="rId7"/>
  </sheets>
  <definedNames>
    <definedName name="_xlnm._FilterDatabase" localSheetId="3" hidden="1">ENFERMEIRA!$H$1:$H$16</definedName>
  </definedNames>
  <calcPr calcId="152511"/>
</workbook>
</file>

<file path=xl/calcChain.xml><?xml version="1.0" encoding="utf-8"?>
<calcChain xmlns="http://schemas.openxmlformats.org/spreadsheetml/2006/main">
  <c r="E19" i="16" l="1"/>
  <c r="E16" i="16"/>
  <c r="E15" i="16"/>
  <c r="E10" i="16"/>
  <c r="E9" i="16"/>
  <c r="E6" i="16"/>
  <c r="B19" i="16"/>
  <c r="C19" i="16"/>
  <c r="D19" i="16"/>
  <c r="D16" i="16"/>
  <c r="C16" i="16"/>
  <c r="B16" i="16"/>
  <c r="B15" i="16"/>
  <c r="C15" i="16"/>
  <c r="D15" i="16"/>
  <c r="D10" i="16"/>
  <c r="C10" i="16"/>
  <c r="B10" i="16"/>
  <c r="B9" i="16"/>
  <c r="C9" i="16"/>
  <c r="D9" i="16"/>
  <c r="D24" i="16" s="1"/>
  <c r="D6" i="16"/>
  <c r="C6" i="16"/>
  <c r="C24" i="16" s="1"/>
  <c r="B6" i="16"/>
  <c r="B24" i="16" s="1"/>
  <c r="E24" i="16"/>
</calcChain>
</file>

<file path=xl/sharedStrings.xml><?xml version="1.0" encoding="utf-8"?>
<sst xmlns="http://schemas.openxmlformats.org/spreadsheetml/2006/main" count="375" uniqueCount="105">
  <si>
    <t>31</t>
  </si>
  <si>
    <t>34</t>
  </si>
  <si>
    <t>44</t>
  </si>
  <si>
    <t>30</t>
  </si>
  <si>
    <t>47</t>
  </si>
  <si>
    <t>27</t>
  </si>
  <si>
    <t>42</t>
  </si>
  <si>
    <t>50</t>
  </si>
  <si>
    <t>DESCLASSIFICADO</t>
  </si>
  <si>
    <t>CLASSIFICADO</t>
  </si>
  <si>
    <t>VAGA PRETENDIDA</t>
  </si>
  <si>
    <t>INSCRITOS</t>
  </si>
  <si>
    <t>CANCELADO</t>
  </si>
  <si>
    <t xml:space="preserve">ENFERMEIRO EM SAUDE INDIGENA </t>
  </si>
  <si>
    <t>TOTAL</t>
  </si>
  <si>
    <t>AGENTE DE COMBATE A ENDEMIAS</t>
  </si>
  <si>
    <t>ASSISTENTE SOCIAL EM SAUDE INDIGENA</t>
  </si>
  <si>
    <t>AUXILIAR DE SAUDE BUCAL EM SAUDE INDIGENA</t>
  </si>
  <si>
    <t>NUTRICIONISTA EM SAUDE INDIGENA</t>
  </si>
  <si>
    <t>MICROSCOPISTA</t>
  </si>
  <si>
    <t>MÉDICO EM SAUDE INDIGENA</t>
  </si>
  <si>
    <t>TÉCNICO DE ENFERMAGEM EM SAUDE INDIGENA</t>
  </si>
  <si>
    <t>PSICÓLOGO EM SAUDE INDIGENA</t>
  </si>
  <si>
    <t>CIRURGIÃO DENTISTA EM SAUDE INDIGENA</t>
  </si>
  <si>
    <t>EDITAL</t>
  </si>
  <si>
    <t>FILIAL</t>
  </si>
  <si>
    <t>CLASSIFICAÇÃO</t>
  </si>
  <si>
    <t>INSCRIÇÃO</t>
  </si>
  <si>
    <t>DATA E HORA DA INSCRIÇÃO</t>
  </si>
  <si>
    <t>NOME</t>
  </si>
  <si>
    <t>FUNÇÃO PRETENDIDA</t>
  </si>
  <si>
    <t>IDADE</t>
  </si>
  <si>
    <t>INDÍGENA</t>
  </si>
  <si>
    <t>PORTADOR DE DEFICIÊNCIA</t>
  </si>
  <si>
    <t>PONTUAÇÃO INDÍGENA</t>
  </si>
  <si>
    <t>PONTUAÇÃO</t>
  </si>
  <si>
    <t>ORGANIZAÇÃO SOCIAL DE SAÚDE HOSPITAL E MATERNIDADE THEREZINHA DE JESUS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</si>
  <si>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 xml:space="preserve">Edital 007 2020 DSEI TAPAJÓS </t>
    </r>
  </si>
  <si>
    <t>COMITÊ INTERINSTITUCIONAL - DSEI TAPAJÓS</t>
  </si>
  <si>
    <t>07/2020</t>
  </si>
  <si>
    <t>DSEI TAPAJÓS</t>
  </si>
  <si>
    <t>NATHALIE MAYKOT FERREIRA</t>
  </si>
  <si>
    <t>JAIME DO ESPÍRITO SANTO DA SILVA NERES</t>
  </si>
  <si>
    <t>GILSON VASCONCELOS DE SOUSA</t>
  </si>
  <si>
    <t>MAYANA LIMA DE AGUIAR</t>
  </si>
  <si>
    <t>SILVIA SUELY ANETE DA MATA</t>
  </si>
  <si>
    <t>AGENTE DE COMBATE À ENDEMIAS</t>
  </si>
  <si>
    <t>PONTUACAO RESIDIR MESMA ALDEIA DO POLO</t>
  </si>
  <si>
    <t>PONTUACAO CARGOS TECNICOS</t>
  </si>
  <si>
    <t>PONTUACAO SUPERIOR COMPLETO</t>
  </si>
  <si>
    <t>PONTUACAO CURSO DE APERFEICOAMENTO</t>
  </si>
  <si>
    <t>PONTUACAO PÓS - GRADUAÇÃO NA ÁREA DE FORMAÇÃO</t>
  </si>
  <si>
    <t xml:space="preserve">PONTUACAO EXPERÊNCIA PROFISSIONAL NA ÁREA DE FORMAÇÃO </t>
  </si>
  <si>
    <t>CRISTINA MARIA LOBATO PIRES</t>
  </si>
  <si>
    <t>SORAYA MARTINS DE AQUINO</t>
  </si>
  <si>
    <t>PAULO HENRIQUE DE REZENDE SOUZA</t>
  </si>
  <si>
    <t>FLAVIA MONTEIRO DE SOUSA</t>
  </si>
  <si>
    <t>PALOMA AGUIAR PRADO</t>
  </si>
  <si>
    <t>ELLEN NAYANNE PORTO GUIMARÃES</t>
  </si>
  <si>
    <t>FRANCIELLY DUARTE DOS REIS</t>
  </si>
  <si>
    <t>SIONIRA LOPES OLIVEIRA SOUSA</t>
  </si>
  <si>
    <t>JÉSSICA MOTA DA SILVA</t>
  </si>
  <si>
    <t>GENILDE DA SILVA SOUSA</t>
  </si>
  <si>
    <t>ANDRÉIA REJANE DE MOURA RODRIGUES</t>
  </si>
  <si>
    <t>LEIDILAURA SOARES DE SOUSA</t>
  </si>
  <si>
    <t>DELIS JOANA LIMA DA SILVA</t>
  </si>
  <si>
    <t>ALICE DA SILVA SOUSA</t>
  </si>
  <si>
    <t>VANESSA DE OLIVEIRA SILVA</t>
  </si>
  <si>
    <t>CIRLEY MARIA DE OLIVEIRA LOBATO</t>
  </si>
  <si>
    <t xml:space="preserve">LUCIVANIA SOUSA DOS SANTOS </t>
  </si>
  <si>
    <t xml:space="preserve">LEILA JACQUELINE SOUZA DOS SANTOS </t>
  </si>
  <si>
    <t>ROMUALDO DACE MUNDURUKU</t>
  </si>
  <si>
    <t>BIOQUÍMICO EM SAUDE INDIGENA</t>
  </si>
  <si>
    <t>FARMACEUTICO EM SAUDE INDIGENA</t>
  </si>
  <si>
    <t>BIÓLOGO EM SAUDE INDIGENA</t>
  </si>
  <si>
    <t>GEÓLOGO EM SAUDE INDIGENA</t>
  </si>
  <si>
    <t>TÉCNICO EM SANEAMENTO EM SAUDE INDIGENA</t>
  </si>
  <si>
    <t>ENGENHEIRO CIVIL EM SAUDE INDIGENA</t>
  </si>
  <si>
    <t>ENGENHEIRO SANITARISTA EM SAUDE INDIGENA</t>
  </si>
  <si>
    <t>APOIADOR TEC DE ATENÇÃO A SAUDE</t>
  </si>
  <si>
    <t xml:space="preserve">DIEGO PRINTES FIGUEIRA </t>
  </si>
  <si>
    <t>UNIDADE</t>
  </si>
  <si>
    <t>PÓLO BASE DE ITAITUBA</t>
  </si>
  <si>
    <t>NÃO</t>
  </si>
  <si>
    <t>SIM</t>
  </si>
  <si>
    <t>46</t>
  </si>
  <si>
    <t>48</t>
  </si>
  <si>
    <t>29</t>
  </si>
  <si>
    <t>38</t>
  </si>
  <si>
    <t>24</t>
  </si>
  <si>
    <t>CIRURGIÃO DENTISTA</t>
  </si>
  <si>
    <t>33</t>
  </si>
  <si>
    <t>23</t>
  </si>
  <si>
    <t>ENFERMEIRO</t>
  </si>
  <si>
    <t>51</t>
  </si>
  <si>
    <t>35</t>
  </si>
  <si>
    <t>26</t>
  </si>
  <si>
    <t>TÉCNICO EM ENFERMAGEM</t>
  </si>
  <si>
    <t>41</t>
  </si>
  <si>
    <t>60</t>
  </si>
  <si>
    <t>MÉDICO</t>
  </si>
  <si>
    <t>56</t>
  </si>
  <si>
    <t>45</t>
  </si>
  <si>
    <t>49</t>
  </si>
  <si>
    <t>ERMITA AMARAL MONTEIRO BRITO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</si>
</sst>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B3B3B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readingOrder="1"/>
    </xf>
    <xf numFmtId="0" fontId="7" fillId="0" borderId="1" xfId="0" applyFont="1" applyBorder="1" applyAlignme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readingOrder="1"/>
    </xf>
    <xf numFmtId="164" fontId="7" fillId="3" borderId="1" xfId="0" applyNumberFormat="1" applyFont="1" applyFill="1" applyBorder="1" applyAlignment="1">
      <alignment horizontal="center" vertical="center" readingOrder="1"/>
    </xf>
    <xf numFmtId="0" fontId="8" fillId="0" borderId="0" xfId="0" applyFont="1"/>
    <xf numFmtId="0" fontId="7" fillId="0" borderId="0" xfId="0" applyFont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center" vertical="center" readingOrder="1"/>
    </xf>
    <xf numFmtId="164" fontId="7" fillId="0" borderId="1" xfId="0" applyNumberFormat="1" applyFont="1" applyFill="1" applyBorder="1" applyAlignment="1" applyProtection="1">
      <alignment horizontal="center" vertical="center" readingOrder="1"/>
    </xf>
    <xf numFmtId="0" fontId="7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4</xdr:col>
      <xdr:colOff>1228725</xdr:colOff>
      <xdr:row>3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0"/>
          <a:ext cx="2457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="110" zoomScaleNormal="110" workbookViewId="0">
      <selection activeCell="B14" sqref="B14"/>
    </sheetView>
  </sheetViews>
  <sheetFormatPr defaultColWidth="9.28515625" defaultRowHeight="15.75" x14ac:dyDescent="0.25"/>
  <cols>
    <col min="1" max="1" width="55.140625" style="2" bestFit="1" customWidth="1"/>
    <col min="2" max="5" width="19.7109375" style="2" customWidth="1"/>
    <col min="6" max="16384" width="9.28515625" style="2"/>
  </cols>
  <sheetData>
    <row r="1" spans="1:5" x14ac:dyDescent="0.25">
      <c r="A1" s="24" t="s">
        <v>36</v>
      </c>
      <c r="B1" s="25"/>
      <c r="C1" s="26"/>
      <c r="D1" s="30"/>
      <c r="E1" s="31"/>
    </row>
    <row r="2" spans="1:5" x14ac:dyDescent="0.25">
      <c r="A2" s="24" t="s">
        <v>38</v>
      </c>
      <c r="B2" s="25"/>
      <c r="C2" s="26"/>
      <c r="D2" s="32"/>
      <c r="E2" s="33"/>
    </row>
    <row r="3" spans="1:5" x14ac:dyDescent="0.25">
      <c r="A3" s="27" t="s">
        <v>37</v>
      </c>
      <c r="B3" s="28"/>
      <c r="C3" s="29"/>
      <c r="D3" s="34"/>
      <c r="E3" s="35"/>
    </row>
    <row r="4" spans="1:5" ht="7.5" customHeight="1" x14ac:dyDescent="0.25">
      <c r="A4" s="3"/>
      <c r="B4" s="4"/>
      <c r="C4" s="4"/>
      <c r="D4" s="4"/>
      <c r="E4" s="4"/>
    </row>
    <row r="5" spans="1:5" ht="31.5" customHeight="1" x14ac:dyDescent="0.25">
      <c r="A5" s="5" t="s">
        <v>10</v>
      </c>
      <c r="B5" s="5" t="s">
        <v>11</v>
      </c>
      <c r="C5" s="5" t="s">
        <v>9</v>
      </c>
      <c r="D5" s="5" t="s">
        <v>8</v>
      </c>
      <c r="E5" s="5" t="s">
        <v>12</v>
      </c>
    </row>
    <row r="6" spans="1:5" x14ac:dyDescent="0.25">
      <c r="A6" s="11" t="s">
        <v>15</v>
      </c>
      <c r="B6" s="12">
        <f>COUNTA('AGENTE DE COMBATE À ENDEMIAS'!D2:D195)</f>
        <v>5</v>
      </c>
      <c r="C6" s="12">
        <f>COUNTIF('AGENTE DE COMBATE À ENDEMIAS'!D2:D195,"classificado")</f>
        <v>1</v>
      </c>
      <c r="D6" s="12">
        <f>COUNTIF('AGENTE DE COMBATE À ENDEMIAS'!D2:D195,"desclassificado")</f>
        <v>4</v>
      </c>
      <c r="E6" s="12">
        <f>COUNTIF('AGENTE DE COMBATE À ENDEMIAS'!D2:D195,"canceladO")</f>
        <v>0</v>
      </c>
    </row>
    <row r="7" spans="1:5" x14ac:dyDescent="0.25">
      <c r="A7" s="11" t="s">
        <v>16</v>
      </c>
      <c r="B7" s="12">
        <v>0</v>
      </c>
      <c r="C7" s="12">
        <v>0</v>
      </c>
      <c r="D7" s="12">
        <v>0</v>
      </c>
      <c r="E7" s="12">
        <v>0</v>
      </c>
    </row>
    <row r="8" spans="1:5" x14ac:dyDescent="0.25">
      <c r="A8" s="11" t="s">
        <v>17</v>
      </c>
      <c r="B8" s="12">
        <v>0</v>
      </c>
      <c r="C8" s="12">
        <v>0</v>
      </c>
      <c r="D8" s="12">
        <v>0</v>
      </c>
      <c r="E8" s="12">
        <v>0</v>
      </c>
    </row>
    <row r="9" spans="1:5" x14ac:dyDescent="0.25">
      <c r="A9" s="11" t="s">
        <v>23</v>
      </c>
      <c r="B9" s="12">
        <f>COUNTA('CIRURGIÃO DENTISTA'!D2:D193)</f>
        <v>2</v>
      </c>
      <c r="C9" s="12">
        <f>COUNTIF('CIRURGIÃO DENTISTA'!D2:D193,"classificado")</f>
        <v>2</v>
      </c>
      <c r="D9" s="12">
        <f>COUNTIF('CIRURGIÃO DENTISTA'!D2:D193,"desclassificado")</f>
        <v>0</v>
      </c>
      <c r="E9" s="12">
        <f>COUNTIF('CIRURGIÃO DENTISTA'!D2:D193,"canceladO")</f>
        <v>0</v>
      </c>
    </row>
    <row r="10" spans="1:5" x14ac:dyDescent="0.25">
      <c r="A10" s="11" t="s">
        <v>13</v>
      </c>
      <c r="B10" s="12">
        <f>COUNTA(ENFERMEIRA!D2:D78)</f>
        <v>15</v>
      </c>
      <c r="C10" s="12">
        <f>COUNTIF(ENFERMEIRA!D2:D78,"classificado")</f>
        <v>13</v>
      </c>
      <c r="D10" s="12">
        <f>COUNTIF(ENFERMEIRA!D2:D78,"desclassificado")</f>
        <v>0</v>
      </c>
      <c r="E10" s="12">
        <f>COUNTIF(ENFERMEIRA!D2:D78,"canceladO")</f>
        <v>2</v>
      </c>
    </row>
    <row r="11" spans="1:5" x14ac:dyDescent="0.25">
      <c r="A11" s="11" t="s">
        <v>77</v>
      </c>
      <c r="B11" s="12">
        <v>0</v>
      </c>
      <c r="C11" s="12">
        <v>0</v>
      </c>
      <c r="D11" s="12">
        <v>0</v>
      </c>
      <c r="E11" s="12">
        <v>0</v>
      </c>
    </row>
    <row r="12" spans="1:5" x14ac:dyDescent="0.25">
      <c r="A12" s="11" t="s">
        <v>78</v>
      </c>
      <c r="B12" s="12">
        <v>0</v>
      </c>
      <c r="C12" s="12">
        <v>0</v>
      </c>
      <c r="D12" s="12">
        <v>0</v>
      </c>
      <c r="E12" s="12">
        <v>0</v>
      </c>
    </row>
    <row r="13" spans="1:5" x14ac:dyDescent="0.25">
      <c r="A13" s="11" t="s">
        <v>73</v>
      </c>
      <c r="B13" s="12">
        <v>0</v>
      </c>
      <c r="C13" s="12">
        <v>0</v>
      </c>
      <c r="D13" s="12">
        <v>0</v>
      </c>
      <c r="E13" s="12">
        <v>0</v>
      </c>
    </row>
    <row r="14" spans="1:5" x14ac:dyDescent="0.25">
      <c r="A14" s="11" t="s">
        <v>72</v>
      </c>
      <c r="B14" s="12">
        <v>0</v>
      </c>
      <c r="C14" s="12">
        <v>0</v>
      </c>
      <c r="D14" s="12">
        <v>0</v>
      </c>
      <c r="E14" s="12">
        <v>0</v>
      </c>
    </row>
    <row r="15" spans="1:5" x14ac:dyDescent="0.25">
      <c r="A15" s="11" t="s">
        <v>20</v>
      </c>
      <c r="B15" s="12">
        <f>COUNTA(MÉDICO!D2:D200)</f>
        <v>1</v>
      </c>
      <c r="C15" s="12">
        <f>COUNTIF(MÉDICO!D2:D200,"classificado")</f>
        <v>1</v>
      </c>
      <c r="D15" s="12">
        <f>COUNTIF(MÉDICO!D2:D200,"desclassificado")</f>
        <v>0</v>
      </c>
      <c r="E15" s="12">
        <f>COUNTIF(MÉDICO!D2:D200,"canceladO")</f>
        <v>0</v>
      </c>
    </row>
    <row r="16" spans="1:5" x14ac:dyDescent="0.25">
      <c r="A16" s="11" t="s">
        <v>19</v>
      </c>
      <c r="B16" s="12">
        <f>COUNTA(MICROSCOPISTA!D2:D196)</f>
        <v>1</v>
      </c>
      <c r="C16" s="12">
        <f>COUNTIF(MICROSCOPISTA!D2:D196,"classificado")</f>
        <v>1</v>
      </c>
      <c r="D16" s="12">
        <f>COUNTIF(MICROSCOPISTA!D2:D196,"desclassificado")</f>
        <v>0</v>
      </c>
      <c r="E16" s="12">
        <f>COUNTIF(MICROSCOPISTA!D2:D196,"canceladO")</f>
        <v>0</v>
      </c>
    </row>
    <row r="17" spans="1:5" x14ac:dyDescent="0.25">
      <c r="A17" s="11" t="s">
        <v>18</v>
      </c>
      <c r="B17" s="12">
        <v>0</v>
      </c>
      <c r="C17" s="12">
        <v>0</v>
      </c>
      <c r="D17" s="12">
        <v>0</v>
      </c>
      <c r="E17" s="12">
        <v>0</v>
      </c>
    </row>
    <row r="18" spans="1:5" x14ac:dyDescent="0.25">
      <c r="A18" s="11" t="s">
        <v>22</v>
      </c>
      <c r="B18" s="12">
        <v>0</v>
      </c>
      <c r="C18" s="12">
        <v>0</v>
      </c>
      <c r="D18" s="12">
        <v>0</v>
      </c>
      <c r="E18" s="12">
        <v>0</v>
      </c>
    </row>
    <row r="19" spans="1:5" x14ac:dyDescent="0.25">
      <c r="A19" s="11" t="s">
        <v>21</v>
      </c>
      <c r="B19" s="12">
        <f>COUNTA('TÉCNICO EM ENFERMAGEM'!D2:D140)</f>
        <v>2</v>
      </c>
      <c r="C19" s="12">
        <f>COUNTIF('TÉCNICO EM ENFERMAGEM'!D2:D140,"classificado")</f>
        <v>1</v>
      </c>
      <c r="D19" s="12">
        <f>COUNTIF('TÉCNICO EM ENFERMAGEM'!D2:D140,"desclassificado")</f>
        <v>1</v>
      </c>
      <c r="E19" s="12">
        <f>COUNTIF('TÉCNICO EM ENFERMAGEM'!D2:D140,"canceladO")</f>
        <v>0</v>
      </c>
    </row>
    <row r="20" spans="1:5" x14ac:dyDescent="0.25">
      <c r="A20" s="11" t="s">
        <v>76</v>
      </c>
      <c r="B20" s="12">
        <v>0</v>
      </c>
      <c r="C20" s="12">
        <v>0</v>
      </c>
      <c r="D20" s="12">
        <v>0</v>
      </c>
      <c r="E20" s="12">
        <v>0</v>
      </c>
    </row>
    <row r="21" spans="1:5" x14ac:dyDescent="0.25">
      <c r="A21" s="11" t="s">
        <v>74</v>
      </c>
      <c r="B21" s="12">
        <v>0</v>
      </c>
      <c r="C21" s="12">
        <v>0</v>
      </c>
      <c r="D21" s="12">
        <v>0</v>
      </c>
      <c r="E21" s="12">
        <v>0</v>
      </c>
    </row>
    <row r="22" spans="1:5" x14ac:dyDescent="0.25">
      <c r="A22" s="11" t="s">
        <v>79</v>
      </c>
      <c r="B22" s="12">
        <v>0</v>
      </c>
      <c r="C22" s="12">
        <v>0</v>
      </c>
      <c r="D22" s="12">
        <v>0</v>
      </c>
      <c r="E22" s="12">
        <v>0</v>
      </c>
    </row>
    <row r="23" spans="1:5" x14ac:dyDescent="0.25">
      <c r="A23" s="11" t="s">
        <v>75</v>
      </c>
      <c r="B23" s="12">
        <v>0</v>
      </c>
      <c r="C23" s="12">
        <v>0</v>
      </c>
      <c r="D23" s="12">
        <v>0</v>
      </c>
      <c r="E23" s="12">
        <v>0</v>
      </c>
    </row>
    <row r="24" spans="1:5" x14ac:dyDescent="0.25">
      <c r="A24" s="5" t="s">
        <v>14</v>
      </c>
      <c r="B24" s="5">
        <f>SUM(B6:B23)</f>
        <v>26</v>
      </c>
      <c r="C24" s="5">
        <f>SUM(C6:C23)</f>
        <v>19</v>
      </c>
      <c r="D24" s="5">
        <f>SUM(D6:D23)</f>
        <v>5</v>
      </c>
      <c r="E24" s="5">
        <f>SUM(E6:E23)</f>
        <v>2</v>
      </c>
    </row>
  </sheetData>
  <mergeCells count="4">
    <mergeCell ref="A1:C1"/>
    <mergeCell ref="A2:C2"/>
    <mergeCell ref="A3:C3"/>
    <mergeCell ref="D1:E3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showGridLines="0" topLeftCell="I1" zoomScaleNormal="100" workbookViewId="0">
      <selection activeCell="K1" sqref="K1:L65536"/>
    </sheetView>
  </sheetViews>
  <sheetFormatPr defaultColWidth="17.7109375" defaultRowHeight="15" x14ac:dyDescent="0.25"/>
  <cols>
    <col min="1" max="1" width="47.7109375" style="1" customWidth="1"/>
    <col min="2" max="7" width="21.7109375" style="1" customWidth="1"/>
    <col min="8" max="9" width="47.7109375" style="1" customWidth="1"/>
    <col min="10" max="19" width="21.7109375" style="1" customWidth="1"/>
    <col min="20" max="16384" width="17.7109375" style="1"/>
  </cols>
  <sheetData>
    <row r="1" spans="1:19" s="7" customFormat="1" ht="78.95" customHeight="1" x14ac:dyDescent="0.25">
      <c r="A1" s="6" t="s">
        <v>81</v>
      </c>
      <c r="B1" s="6" t="s">
        <v>24</v>
      </c>
      <c r="C1" s="6" t="s">
        <v>25</v>
      </c>
      <c r="D1" s="6" t="s">
        <v>26</v>
      </c>
      <c r="E1" s="6" t="s">
        <v>27</v>
      </c>
      <c r="F1" s="6" t="s">
        <v>28</v>
      </c>
      <c r="G1" s="6" t="s">
        <v>35</v>
      </c>
      <c r="H1" s="6" t="s">
        <v>29</v>
      </c>
      <c r="I1" s="6" t="s">
        <v>30</v>
      </c>
      <c r="J1" s="6" t="s">
        <v>31</v>
      </c>
      <c r="K1" s="6" t="s">
        <v>32</v>
      </c>
      <c r="L1" s="6" t="s">
        <v>33</v>
      </c>
      <c r="M1" s="6" t="s">
        <v>34</v>
      </c>
      <c r="N1" s="6" t="s">
        <v>47</v>
      </c>
      <c r="O1" s="6" t="s">
        <v>48</v>
      </c>
      <c r="P1" s="6" t="s">
        <v>49</v>
      </c>
      <c r="Q1" s="6" t="s">
        <v>51</v>
      </c>
      <c r="R1" s="6" t="s">
        <v>50</v>
      </c>
      <c r="S1" s="6" t="s">
        <v>52</v>
      </c>
    </row>
    <row r="2" spans="1:19" ht="15.75" x14ac:dyDescent="0.25">
      <c r="A2" s="9" t="s">
        <v>82</v>
      </c>
      <c r="B2" s="9" t="s">
        <v>39</v>
      </c>
      <c r="C2" s="9" t="s">
        <v>40</v>
      </c>
      <c r="D2" s="17" t="s">
        <v>9</v>
      </c>
      <c r="E2" s="21">
        <v>186736</v>
      </c>
      <c r="F2" s="22">
        <v>44187.652560729162</v>
      </c>
      <c r="G2" s="21">
        <v>10.199999999999999</v>
      </c>
      <c r="H2" s="17" t="s">
        <v>41</v>
      </c>
      <c r="I2" s="23" t="s">
        <v>46</v>
      </c>
      <c r="J2" s="23" t="s">
        <v>1</v>
      </c>
      <c r="K2" s="23" t="s">
        <v>83</v>
      </c>
      <c r="L2" s="23" t="s">
        <v>83</v>
      </c>
      <c r="M2" s="10">
        <v>0</v>
      </c>
      <c r="N2" s="10">
        <v>0</v>
      </c>
      <c r="O2" s="10">
        <v>0</v>
      </c>
      <c r="P2" s="10">
        <v>6</v>
      </c>
      <c r="Q2" s="10">
        <v>0</v>
      </c>
      <c r="R2" s="10">
        <v>0</v>
      </c>
      <c r="S2" s="10">
        <v>4.2</v>
      </c>
    </row>
    <row r="3" spans="1:19" ht="15.75" x14ac:dyDescent="0.25">
      <c r="A3" s="9" t="s">
        <v>82</v>
      </c>
      <c r="B3" s="9" t="s">
        <v>39</v>
      </c>
      <c r="C3" s="9" t="s">
        <v>40</v>
      </c>
      <c r="D3" s="17" t="s">
        <v>8</v>
      </c>
      <c r="E3" s="21">
        <v>187668</v>
      </c>
      <c r="F3" s="22">
        <v>44188.8963252662</v>
      </c>
      <c r="G3" s="21">
        <v>9</v>
      </c>
      <c r="H3" s="17" t="s">
        <v>42</v>
      </c>
      <c r="I3" s="23" t="s">
        <v>46</v>
      </c>
      <c r="J3" s="23" t="s">
        <v>2</v>
      </c>
      <c r="K3" s="23" t="s">
        <v>83</v>
      </c>
      <c r="L3" s="23" t="s">
        <v>83</v>
      </c>
      <c r="M3" s="10">
        <v>0</v>
      </c>
      <c r="N3" s="10">
        <v>0</v>
      </c>
      <c r="O3" s="10">
        <v>0</v>
      </c>
      <c r="P3" s="10">
        <v>6</v>
      </c>
      <c r="Q3" s="10">
        <v>3</v>
      </c>
      <c r="R3" s="10">
        <v>0</v>
      </c>
      <c r="S3" s="10">
        <v>0</v>
      </c>
    </row>
    <row r="4" spans="1:19" ht="15.75" x14ac:dyDescent="0.25">
      <c r="A4" s="9" t="s">
        <v>82</v>
      </c>
      <c r="B4" s="9" t="s">
        <v>39</v>
      </c>
      <c r="C4" s="9" t="s">
        <v>40</v>
      </c>
      <c r="D4" s="17" t="s">
        <v>8</v>
      </c>
      <c r="E4" s="21">
        <v>187662</v>
      </c>
      <c r="F4" s="22">
        <v>44188.892972696754</v>
      </c>
      <c r="G4" s="21">
        <v>6.2</v>
      </c>
      <c r="H4" s="17" t="s">
        <v>43</v>
      </c>
      <c r="I4" s="23" t="s">
        <v>46</v>
      </c>
      <c r="J4" s="23" t="s">
        <v>6</v>
      </c>
      <c r="K4" s="23" t="s">
        <v>83</v>
      </c>
      <c r="L4" s="23" t="s">
        <v>83</v>
      </c>
      <c r="M4" s="10">
        <v>0</v>
      </c>
      <c r="N4" s="10">
        <v>0</v>
      </c>
      <c r="O4" s="10">
        <v>0</v>
      </c>
      <c r="P4" s="10">
        <v>6</v>
      </c>
      <c r="Q4" s="10">
        <v>0</v>
      </c>
      <c r="R4" s="10">
        <v>0.2</v>
      </c>
      <c r="S4" s="10">
        <v>0</v>
      </c>
    </row>
    <row r="5" spans="1:19" ht="15.75" x14ac:dyDescent="0.25">
      <c r="A5" s="9" t="s">
        <v>82</v>
      </c>
      <c r="B5" s="9" t="s">
        <v>39</v>
      </c>
      <c r="C5" s="9" t="s">
        <v>40</v>
      </c>
      <c r="D5" s="17" t="s">
        <v>8</v>
      </c>
      <c r="E5" s="21">
        <v>186582</v>
      </c>
      <c r="F5" s="22">
        <v>44187.559088935181</v>
      </c>
      <c r="G5" s="21">
        <v>6</v>
      </c>
      <c r="H5" s="17" t="s">
        <v>44</v>
      </c>
      <c r="I5" s="23" t="s">
        <v>46</v>
      </c>
      <c r="J5" s="23" t="s">
        <v>5</v>
      </c>
      <c r="K5" s="23" t="s">
        <v>83</v>
      </c>
      <c r="L5" s="23" t="s">
        <v>83</v>
      </c>
      <c r="M5" s="10">
        <v>0</v>
      </c>
      <c r="N5" s="10">
        <v>0</v>
      </c>
      <c r="O5" s="10">
        <v>0</v>
      </c>
      <c r="P5" s="10">
        <v>6</v>
      </c>
      <c r="Q5" s="10">
        <v>0</v>
      </c>
      <c r="R5" s="10">
        <v>0</v>
      </c>
      <c r="S5" s="10">
        <v>0</v>
      </c>
    </row>
    <row r="6" spans="1:19" ht="15.75" x14ac:dyDescent="0.25">
      <c r="A6" s="9" t="s">
        <v>82</v>
      </c>
      <c r="B6" s="9" t="s">
        <v>39</v>
      </c>
      <c r="C6" s="9" t="s">
        <v>40</v>
      </c>
      <c r="D6" s="17" t="s">
        <v>8</v>
      </c>
      <c r="E6" s="21">
        <v>186656</v>
      </c>
      <c r="F6" s="22">
        <v>44187.611365682867</v>
      </c>
      <c r="G6" s="21">
        <v>0</v>
      </c>
      <c r="H6" s="17" t="s">
        <v>45</v>
      </c>
      <c r="I6" s="23" t="s">
        <v>46</v>
      </c>
      <c r="J6" s="23" t="s">
        <v>7</v>
      </c>
      <c r="K6" s="23" t="s">
        <v>83</v>
      </c>
      <c r="L6" s="23" t="s">
        <v>83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</row>
  </sheetData>
  <sortState ref="A2:V6">
    <sortCondition descending="1" ref="G2:G6"/>
    <sortCondition descending="1" ref="M2:M6"/>
    <sortCondition descending="1" ref="S2:S6"/>
    <sortCondition descending="1" ref="Q2:Q6"/>
    <sortCondition ref="D2:D6" customList="CLASSIFICADO,DESCLASSIFICADO,CANCELADO"/>
  </sortState>
  <pageMargins left="0.19685039370078741" right="0.19685039370078741" top="0.19685039370078741" bottom="0.19685039370078741" header="0" footer="0"/>
  <pageSetup paperSize="9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"/>
  <sheetViews>
    <sheetView showGridLines="0" topLeftCell="I1" workbookViewId="0">
      <selection activeCell="M10" sqref="M10"/>
    </sheetView>
  </sheetViews>
  <sheetFormatPr defaultColWidth="17.7109375" defaultRowHeight="15.75" x14ac:dyDescent="0.25"/>
  <cols>
    <col min="1" max="1" width="47.7109375" style="1" customWidth="1"/>
    <col min="2" max="7" width="21.7109375" style="4" customWidth="1"/>
    <col min="8" max="9" width="47.7109375" style="4" customWidth="1"/>
    <col min="10" max="19" width="21.7109375" style="4" customWidth="1"/>
    <col min="20" max="16384" width="17.7109375" style="4"/>
  </cols>
  <sheetData>
    <row r="1" spans="1:19" s="8" customFormat="1" ht="78.95" customHeight="1" x14ac:dyDescent="0.25">
      <c r="A1" s="6" t="s">
        <v>81</v>
      </c>
      <c r="B1" s="6" t="s">
        <v>24</v>
      </c>
      <c r="C1" s="6" t="s">
        <v>25</v>
      </c>
      <c r="D1" s="6" t="s">
        <v>26</v>
      </c>
      <c r="E1" s="6" t="s">
        <v>27</v>
      </c>
      <c r="F1" s="6" t="s">
        <v>28</v>
      </c>
      <c r="G1" s="6" t="s">
        <v>35</v>
      </c>
      <c r="H1" s="6" t="s">
        <v>29</v>
      </c>
      <c r="I1" s="6" t="s">
        <v>30</v>
      </c>
      <c r="J1" s="6" t="s">
        <v>31</v>
      </c>
      <c r="K1" s="6" t="s">
        <v>32</v>
      </c>
      <c r="L1" s="6" t="s">
        <v>33</v>
      </c>
      <c r="M1" s="6" t="s">
        <v>34</v>
      </c>
      <c r="N1" s="6" t="s">
        <v>47</v>
      </c>
      <c r="O1" s="6" t="s">
        <v>48</v>
      </c>
      <c r="P1" s="6" t="s">
        <v>49</v>
      </c>
      <c r="Q1" s="6" t="s">
        <v>51</v>
      </c>
      <c r="R1" s="6" t="s">
        <v>50</v>
      </c>
      <c r="S1" s="6" t="s">
        <v>52</v>
      </c>
    </row>
    <row r="2" spans="1:19" s="16" customFormat="1" x14ac:dyDescent="0.25">
      <c r="A2" s="9" t="s">
        <v>82</v>
      </c>
      <c r="B2" s="9" t="s">
        <v>39</v>
      </c>
      <c r="C2" s="9" t="s">
        <v>40</v>
      </c>
      <c r="D2" s="9" t="s">
        <v>9</v>
      </c>
      <c r="E2" s="13">
        <v>186032</v>
      </c>
      <c r="F2" s="14">
        <v>44185.71765273148</v>
      </c>
      <c r="G2" s="13">
        <v>28.2</v>
      </c>
      <c r="H2" s="9" t="s">
        <v>80</v>
      </c>
      <c r="I2" s="23" t="s">
        <v>90</v>
      </c>
      <c r="J2" s="23" t="s">
        <v>91</v>
      </c>
      <c r="K2" s="23" t="s">
        <v>83</v>
      </c>
      <c r="L2" s="23" t="s">
        <v>83</v>
      </c>
      <c r="M2" s="10">
        <v>0</v>
      </c>
      <c r="N2" s="10">
        <v>0</v>
      </c>
      <c r="O2" s="10">
        <v>0</v>
      </c>
      <c r="P2" s="10">
        <v>6</v>
      </c>
      <c r="Q2" s="10">
        <v>0</v>
      </c>
      <c r="R2" s="10">
        <v>0</v>
      </c>
      <c r="S2" s="10">
        <v>22.2</v>
      </c>
    </row>
    <row r="3" spans="1:19" s="16" customFormat="1" x14ac:dyDescent="0.25">
      <c r="A3" s="9" t="s">
        <v>82</v>
      </c>
      <c r="B3" s="9" t="s">
        <v>39</v>
      </c>
      <c r="C3" s="9" t="s">
        <v>40</v>
      </c>
      <c r="D3" s="9" t="s">
        <v>9</v>
      </c>
      <c r="E3" s="13">
        <v>186900</v>
      </c>
      <c r="F3" s="14">
        <v>44187.84676</v>
      </c>
      <c r="G3" s="13">
        <v>9.9</v>
      </c>
      <c r="H3" s="9" t="s">
        <v>61</v>
      </c>
      <c r="I3" s="23" t="s">
        <v>90</v>
      </c>
      <c r="J3" s="23" t="s">
        <v>92</v>
      </c>
      <c r="K3" s="23" t="s">
        <v>83</v>
      </c>
      <c r="L3" s="23" t="s">
        <v>83</v>
      </c>
      <c r="M3" s="10">
        <v>0</v>
      </c>
      <c r="N3" s="10">
        <v>0</v>
      </c>
      <c r="O3" s="10">
        <v>0</v>
      </c>
      <c r="P3" s="10">
        <v>6</v>
      </c>
      <c r="Q3" s="10">
        <v>0</v>
      </c>
      <c r="R3" s="10">
        <v>1.5</v>
      </c>
      <c r="S3" s="10">
        <v>2.4</v>
      </c>
    </row>
  </sheetData>
  <phoneticPr fontId="3" type="noConversion"/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showGridLines="0" topLeftCell="C1" workbookViewId="0">
      <selection activeCell="H7" sqref="H7"/>
    </sheetView>
  </sheetViews>
  <sheetFormatPr defaultColWidth="21.7109375" defaultRowHeight="15.75" x14ac:dyDescent="0.25"/>
  <cols>
    <col min="1" max="1" width="47.7109375" style="1" customWidth="1"/>
    <col min="2" max="7" width="21.7109375" style="16"/>
    <col min="8" max="9" width="47.7109375" style="16" customWidth="1"/>
    <col min="10" max="16384" width="21.7109375" style="16"/>
  </cols>
  <sheetData>
    <row r="1" spans="1:19" s="19" customFormat="1" ht="78.95" customHeight="1" x14ac:dyDescent="0.25">
      <c r="A1" s="6" t="s">
        <v>81</v>
      </c>
      <c r="B1" s="18" t="s">
        <v>24</v>
      </c>
      <c r="C1" s="18" t="s">
        <v>25</v>
      </c>
      <c r="D1" s="18" t="s">
        <v>26</v>
      </c>
      <c r="E1" s="18" t="s">
        <v>27</v>
      </c>
      <c r="F1" s="18" t="s">
        <v>28</v>
      </c>
      <c r="G1" s="18" t="s">
        <v>35</v>
      </c>
      <c r="H1" s="18" t="s">
        <v>29</v>
      </c>
      <c r="I1" s="18" t="s">
        <v>30</v>
      </c>
      <c r="J1" s="18" t="s">
        <v>31</v>
      </c>
      <c r="K1" s="18" t="s">
        <v>32</v>
      </c>
      <c r="L1" s="18" t="s">
        <v>33</v>
      </c>
      <c r="M1" s="18" t="s">
        <v>34</v>
      </c>
      <c r="N1" s="18" t="s">
        <v>47</v>
      </c>
      <c r="O1" s="18" t="s">
        <v>48</v>
      </c>
      <c r="P1" s="18" t="s">
        <v>49</v>
      </c>
      <c r="Q1" s="18" t="s">
        <v>51</v>
      </c>
      <c r="R1" s="18" t="s">
        <v>50</v>
      </c>
      <c r="S1" s="18" t="s">
        <v>52</v>
      </c>
    </row>
    <row r="2" spans="1:19" x14ac:dyDescent="0.25">
      <c r="A2" s="9" t="s">
        <v>82</v>
      </c>
      <c r="B2" s="9" t="s">
        <v>39</v>
      </c>
      <c r="C2" s="9" t="s">
        <v>40</v>
      </c>
      <c r="D2" s="9" t="s">
        <v>12</v>
      </c>
      <c r="E2" s="13">
        <v>187570</v>
      </c>
      <c r="F2" s="14">
        <v>44188.708302164348</v>
      </c>
      <c r="G2" s="13">
        <v>34.5</v>
      </c>
      <c r="H2" s="9" t="s">
        <v>104</v>
      </c>
      <c r="I2" s="23" t="s">
        <v>93</v>
      </c>
      <c r="J2" s="23" t="s">
        <v>103</v>
      </c>
      <c r="K2" s="23" t="s">
        <v>83</v>
      </c>
      <c r="L2" s="23" t="s">
        <v>83</v>
      </c>
      <c r="M2" s="10">
        <v>0</v>
      </c>
      <c r="N2" s="10">
        <v>0</v>
      </c>
      <c r="O2" s="10">
        <v>0</v>
      </c>
      <c r="P2" s="10">
        <v>6</v>
      </c>
      <c r="Q2" s="10">
        <v>3</v>
      </c>
      <c r="R2" s="10">
        <v>1.5</v>
      </c>
      <c r="S2" s="10">
        <v>24</v>
      </c>
    </row>
    <row r="3" spans="1:19" x14ac:dyDescent="0.25">
      <c r="A3" s="9" t="s">
        <v>82</v>
      </c>
      <c r="B3" s="9" t="s">
        <v>39</v>
      </c>
      <c r="C3" s="9" t="s">
        <v>40</v>
      </c>
      <c r="D3" s="9" t="s">
        <v>9</v>
      </c>
      <c r="E3" s="13">
        <v>185658</v>
      </c>
      <c r="F3" s="14">
        <v>44183.453700590275</v>
      </c>
      <c r="G3" s="13">
        <v>33</v>
      </c>
      <c r="H3" s="9" t="s">
        <v>54</v>
      </c>
      <c r="I3" s="23" t="s">
        <v>93</v>
      </c>
      <c r="J3" s="23" t="s">
        <v>88</v>
      </c>
      <c r="K3" s="23" t="s">
        <v>83</v>
      </c>
      <c r="L3" s="23" t="s">
        <v>83</v>
      </c>
      <c r="M3" s="10">
        <v>0</v>
      </c>
      <c r="N3" s="10">
        <v>0</v>
      </c>
      <c r="O3" s="10">
        <v>0</v>
      </c>
      <c r="P3" s="10">
        <v>6</v>
      </c>
      <c r="Q3" s="10">
        <v>3</v>
      </c>
      <c r="R3" s="10">
        <v>0</v>
      </c>
      <c r="S3" s="10">
        <v>24</v>
      </c>
    </row>
    <row r="4" spans="1:19" x14ac:dyDescent="0.25">
      <c r="A4" s="9" t="s">
        <v>82</v>
      </c>
      <c r="B4" s="9" t="s">
        <v>39</v>
      </c>
      <c r="C4" s="9" t="s">
        <v>40</v>
      </c>
      <c r="D4" s="9" t="s">
        <v>12</v>
      </c>
      <c r="E4" s="13">
        <v>187739</v>
      </c>
      <c r="F4" s="14">
        <v>44188.938401539352</v>
      </c>
      <c r="G4" s="13">
        <v>33</v>
      </c>
      <c r="H4" s="9" t="s">
        <v>53</v>
      </c>
      <c r="I4" s="23" t="s">
        <v>93</v>
      </c>
      <c r="J4" s="23" t="s">
        <v>99</v>
      </c>
      <c r="K4" s="23" t="s">
        <v>83</v>
      </c>
      <c r="L4" s="23" t="s">
        <v>83</v>
      </c>
      <c r="M4" s="10">
        <v>0</v>
      </c>
      <c r="N4" s="10">
        <v>0</v>
      </c>
      <c r="O4" s="10">
        <v>0</v>
      </c>
      <c r="P4" s="10">
        <v>6</v>
      </c>
      <c r="Q4" s="10">
        <v>3</v>
      </c>
      <c r="R4" s="10">
        <v>0</v>
      </c>
      <c r="S4" s="10">
        <v>24</v>
      </c>
    </row>
    <row r="5" spans="1:19" x14ac:dyDescent="0.25">
      <c r="A5" s="9" t="s">
        <v>82</v>
      </c>
      <c r="B5" s="9" t="s">
        <v>39</v>
      </c>
      <c r="C5" s="9" t="s">
        <v>40</v>
      </c>
      <c r="D5" s="9" t="s">
        <v>9</v>
      </c>
      <c r="E5" s="13">
        <v>186975</v>
      </c>
      <c r="F5" s="14">
        <v>44187.955414143515</v>
      </c>
      <c r="G5" s="13">
        <v>21.8</v>
      </c>
      <c r="H5" s="9" t="s">
        <v>55</v>
      </c>
      <c r="I5" s="23" t="s">
        <v>93</v>
      </c>
      <c r="J5" s="23" t="s">
        <v>3</v>
      </c>
      <c r="K5" s="23" t="s">
        <v>83</v>
      </c>
      <c r="L5" s="23" t="s">
        <v>83</v>
      </c>
      <c r="M5" s="10">
        <v>0</v>
      </c>
      <c r="N5" s="10">
        <v>0</v>
      </c>
      <c r="O5" s="10">
        <v>0</v>
      </c>
      <c r="P5" s="10">
        <v>6</v>
      </c>
      <c r="Q5" s="10">
        <v>3</v>
      </c>
      <c r="R5" s="10">
        <v>0.8</v>
      </c>
      <c r="S5" s="10">
        <v>12</v>
      </c>
    </row>
    <row r="6" spans="1:19" x14ac:dyDescent="0.25">
      <c r="A6" s="9" t="s">
        <v>82</v>
      </c>
      <c r="B6" s="9" t="s">
        <v>39</v>
      </c>
      <c r="C6" s="9" t="s">
        <v>40</v>
      </c>
      <c r="D6" s="9" t="s">
        <v>9</v>
      </c>
      <c r="E6" s="13">
        <v>184984</v>
      </c>
      <c r="F6" s="14">
        <v>44180.97536827546</v>
      </c>
      <c r="G6" s="13">
        <v>18.100000000000001</v>
      </c>
      <c r="H6" s="9" t="s">
        <v>62</v>
      </c>
      <c r="I6" s="23" t="s">
        <v>93</v>
      </c>
      <c r="J6" s="23" t="s">
        <v>94</v>
      </c>
      <c r="K6" s="23" t="s">
        <v>83</v>
      </c>
      <c r="L6" s="23" t="s">
        <v>83</v>
      </c>
      <c r="M6" s="10">
        <v>0</v>
      </c>
      <c r="N6" s="10">
        <v>0</v>
      </c>
      <c r="O6" s="10">
        <v>0</v>
      </c>
      <c r="P6" s="10">
        <v>6</v>
      </c>
      <c r="Q6" s="10">
        <v>0</v>
      </c>
      <c r="R6" s="10">
        <v>0.9</v>
      </c>
      <c r="S6" s="10">
        <v>11.2</v>
      </c>
    </row>
    <row r="7" spans="1:19" x14ac:dyDescent="0.25">
      <c r="A7" s="9" t="s">
        <v>82</v>
      </c>
      <c r="B7" s="9" t="s">
        <v>39</v>
      </c>
      <c r="C7" s="9" t="s">
        <v>40</v>
      </c>
      <c r="D7" s="9" t="s">
        <v>9</v>
      </c>
      <c r="E7" s="13">
        <v>187813</v>
      </c>
      <c r="F7" s="14">
        <v>44188.970411331014</v>
      </c>
      <c r="G7" s="13">
        <v>15.5</v>
      </c>
      <c r="H7" s="9" t="s">
        <v>56</v>
      </c>
      <c r="I7" s="23" t="s">
        <v>93</v>
      </c>
      <c r="J7" s="23" t="s">
        <v>87</v>
      </c>
      <c r="K7" s="23" t="s">
        <v>83</v>
      </c>
      <c r="L7" s="23" t="s">
        <v>83</v>
      </c>
      <c r="M7" s="10">
        <v>0</v>
      </c>
      <c r="N7" s="10">
        <v>0</v>
      </c>
      <c r="O7" s="10">
        <v>0</v>
      </c>
      <c r="P7" s="10">
        <v>6</v>
      </c>
      <c r="Q7" s="10">
        <v>3</v>
      </c>
      <c r="R7" s="10">
        <v>1.5</v>
      </c>
      <c r="S7" s="10">
        <v>5</v>
      </c>
    </row>
    <row r="8" spans="1:19" x14ac:dyDescent="0.25">
      <c r="A8" s="9" t="s">
        <v>82</v>
      </c>
      <c r="B8" s="9" t="s">
        <v>39</v>
      </c>
      <c r="C8" s="9" t="s">
        <v>40</v>
      </c>
      <c r="D8" s="9" t="s">
        <v>9</v>
      </c>
      <c r="E8" s="13">
        <v>187615</v>
      </c>
      <c r="F8" s="14">
        <v>44188.776856504628</v>
      </c>
      <c r="G8" s="13">
        <v>11.7</v>
      </c>
      <c r="H8" s="9" t="s">
        <v>57</v>
      </c>
      <c r="I8" s="23" t="s">
        <v>93</v>
      </c>
      <c r="J8" s="23" t="s">
        <v>3</v>
      </c>
      <c r="K8" s="23" t="s">
        <v>83</v>
      </c>
      <c r="L8" s="23" t="s">
        <v>83</v>
      </c>
      <c r="M8" s="10">
        <v>0</v>
      </c>
      <c r="N8" s="10">
        <v>0</v>
      </c>
      <c r="O8" s="10">
        <v>0</v>
      </c>
      <c r="P8" s="10">
        <v>0</v>
      </c>
      <c r="Q8" s="10">
        <v>3</v>
      </c>
      <c r="R8" s="10">
        <v>1.5</v>
      </c>
      <c r="S8" s="10">
        <v>7.2</v>
      </c>
    </row>
    <row r="9" spans="1:19" x14ac:dyDescent="0.25">
      <c r="A9" s="9" t="s">
        <v>82</v>
      </c>
      <c r="B9" s="9" t="s">
        <v>39</v>
      </c>
      <c r="C9" s="9" t="s">
        <v>40</v>
      </c>
      <c r="D9" s="9" t="s">
        <v>9</v>
      </c>
      <c r="E9" s="13">
        <v>186840</v>
      </c>
      <c r="F9" s="14">
        <v>44187.741531099535</v>
      </c>
      <c r="G9" s="13">
        <v>11.7</v>
      </c>
      <c r="H9" s="9" t="s">
        <v>58</v>
      </c>
      <c r="I9" s="23" t="s">
        <v>93</v>
      </c>
      <c r="J9" s="23" t="s">
        <v>0</v>
      </c>
      <c r="K9" s="23" t="s">
        <v>83</v>
      </c>
      <c r="L9" s="23" t="s">
        <v>83</v>
      </c>
      <c r="M9" s="10">
        <v>0</v>
      </c>
      <c r="N9" s="10">
        <v>0</v>
      </c>
      <c r="O9" s="10">
        <v>0</v>
      </c>
      <c r="P9" s="10">
        <v>6</v>
      </c>
      <c r="Q9" s="10">
        <v>3</v>
      </c>
      <c r="R9" s="10">
        <v>1.5</v>
      </c>
      <c r="S9" s="10">
        <v>1.2</v>
      </c>
    </row>
    <row r="10" spans="1:19" x14ac:dyDescent="0.25">
      <c r="A10" s="9" t="s">
        <v>82</v>
      </c>
      <c r="B10" s="9" t="s">
        <v>39</v>
      </c>
      <c r="C10" s="9" t="s">
        <v>40</v>
      </c>
      <c r="D10" s="9" t="s">
        <v>9</v>
      </c>
      <c r="E10" s="13">
        <v>186253</v>
      </c>
      <c r="F10" s="14">
        <v>44186.596149780089</v>
      </c>
      <c r="G10" s="13">
        <v>11.5</v>
      </c>
      <c r="H10" s="9" t="s">
        <v>59</v>
      </c>
      <c r="I10" s="23" t="s">
        <v>93</v>
      </c>
      <c r="J10" s="23" t="s">
        <v>91</v>
      </c>
      <c r="K10" s="23" t="s">
        <v>83</v>
      </c>
      <c r="L10" s="23" t="s">
        <v>83</v>
      </c>
      <c r="M10" s="10">
        <v>0</v>
      </c>
      <c r="N10" s="10">
        <v>0</v>
      </c>
      <c r="O10" s="10">
        <v>0</v>
      </c>
      <c r="P10" s="10">
        <v>6</v>
      </c>
      <c r="Q10" s="10">
        <v>3</v>
      </c>
      <c r="R10" s="10">
        <v>1.5</v>
      </c>
      <c r="S10" s="10">
        <v>1</v>
      </c>
    </row>
    <row r="11" spans="1:19" x14ac:dyDescent="0.25">
      <c r="A11" s="9" t="s">
        <v>82</v>
      </c>
      <c r="B11" s="9" t="s">
        <v>39</v>
      </c>
      <c r="C11" s="9" t="s">
        <v>40</v>
      </c>
      <c r="D11" s="9" t="s">
        <v>9</v>
      </c>
      <c r="E11" s="13">
        <v>187645</v>
      </c>
      <c r="F11" s="14">
        <v>44188.864482245372</v>
      </c>
      <c r="G11" s="13">
        <v>11.3</v>
      </c>
      <c r="H11" s="9" t="s">
        <v>60</v>
      </c>
      <c r="I11" s="23" t="s">
        <v>93</v>
      </c>
      <c r="J11" s="23" t="s">
        <v>86</v>
      </c>
      <c r="K11" s="23" t="s">
        <v>83</v>
      </c>
      <c r="L11" s="23" t="s">
        <v>83</v>
      </c>
      <c r="M11" s="10">
        <v>0</v>
      </c>
      <c r="N11" s="10">
        <v>0</v>
      </c>
      <c r="O11" s="10">
        <v>0</v>
      </c>
      <c r="P11" s="10">
        <v>6</v>
      </c>
      <c r="Q11" s="10">
        <v>3</v>
      </c>
      <c r="R11" s="10">
        <v>1.5</v>
      </c>
      <c r="S11" s="10">
        <v>0.8</v>
      </c>
    </row>
    <row r="12" spans="1:19" x14ac:dyDescent="0.25">
      <c r="A12" s="9" t="s">
        <v>82</v>
      </c>
      <c r="B12" s="9" t="s">
        <v>39</v>
      </c>
      <c r="C12" s="9" t="s">
        <v>40</v>
      </c>
      <c r="D12" s="9" t="s">
        <v>9</v>
      </c>
      <c r="E12" s="13">
        <v>187631</v>
      </c>
      <c r="F12" s="14">
        <v>44188.814175694446</v>
      </c>
      <c r="G12" s="13">
        <v>9.4</v>
      </c>
      <c r="H12" s="9" t="s">
        <v>63</v>
      </c>
      <c r="I12" s="23" t="s">
        <v>93</v>
      </c>
      <c r="J12" s="23" t="s">
        <v>4</v>
      </c>
      <c r="K12" s="23" t="s">
        <v>83</v>
      </c>
      <c r="L12" s="23" t="s">
        <v>83</v>
      </c>
      <c r="M12" s="10">
        <v>0</v>
      </c>
      <c r="N12" s="10">
        <v>0</v>
      </c>
      <c r="O12" s="10">
        <v>0</v>
      </c>
      <c r="P12" s="10">
        <v>6</v>
      </c>
      <c r="Q12" s="10">
        <v>0</v>
      </c>
      <c r="R12" s="10">
        <v>0</v>
      </c>
      <c r="S12" s="10">
        <v>3.4</v>
      </c>
    </row>
    <row r="13" spans="1:19" x14ac:dyDescent="0.25">
      <c r="A13" s="9" t="s">
        <v>82</v>
      </c>
      <c r="B13" s="9" t="s">
        <v>39</v>
      </c>
      <c r="C13" s="9" t="s">
        <v>40</v>
      </c>
      <c r="D13" s="9" t="s">
        <v>9</v>
      </c>
      <c r="E13" s="13">
        <v>187075</v>
      </c>
      <c r="F13" s="14">
        <v>44188.373110289351</v>
      </c>
      <c r="G13" s="13">
        <v>7.6</v>
      </c>
      <c r="H13" s="9" t="s">
        <v>64</v>
      </c>
      <c r="I13" s="23" t="s">
        <v>93</v>
      </c>
      <c r="J13" s="23" t="s">
        <v>98</v>
      </c>
      <c r="K13" s="23" t="s">
        <v>83</v>
      </c>
      <c r="L13" s="23" t="s">
        <v>83</v>
      </c>
      <c r="M13" s="10">
        <v>0</v>
      </c>
      <c r="N13" s="10">
        <v>0</v>
      </c>
      <c r="O13" s="10">
        <v>0</v>
      </c>
      <c r="P13" s="10">
        <v>6</v>
      </c>
      <c r="Q13" s="10">
        <v>0</v>
      </c>
      <c r="R13" s="10">
        <v>1.4</v>
      </c>
      <c r="S13" s="10">
        <v>0.2</v>
      </c>
    </row>
    <row r="14" spans="1:19" x14ac:dyDescent="0.25">
      <c r="A14" s="9" t="s">
        <v>82</v>
      </c>
      <c r="B14" s="9" t="s">
        <v>39</v>
      </c>
      <c r="C14" s="9" t="s">
        <v>40</v>
      </c>
      <c r="D14" s="9" t="s">
        <v>9</v>
      </c>
      <c r="E14" s="13">
        <v>187608</v>
      </c>
      <c r="F14" s="14">
        <v>44188.751196249999</v>
      </c>
      <c r="G14" s="13">
        <v>9.9</v>
      </c>
      <c r="H14" s="9" t="s">
        <v>65</v>
      </c>
      <c r="I14" s="23" t="s">
        <v>93</v>
      </c>
      <c r="J14" s="23" t="s">
        <v>96</v>
      </c>
      <c r="K14" s="23" t="s">
        <v>83</v>
      </c>
      <c r="L14" s="23" t="s">
        <v>83</v>
      </c>
      <c r="M14" s="10">
        <v>0</v>
      </c>
      <c r="N14" s="10">
        <v>0</v>
      </c>
      <c r="O14" s="10">
        <v>0</v>
      </c>
      <c r="P14" s="10">
        <v>6</v>
      </c>
      <c r="Q14" s="10">
        <v>0</v>
      </c>
      <c r="R14" s="10">
        <v>1.5</v>
      </c>
      <c r="S14" s="10">
        <v>2.4</v>
      </c>
    </row>
    <row r="15" spans="1:19" x14ac:dyDescent="0.25">
      <c r="A15" s="9" t="s">
        <v>82</v>
      </c>
      <c r="B15" s="9" t="s">
        <v>39</v>
      </c>
      <c r="C15" s="9" t="s">
        <v>40</v>
      </c>
      <c r="D15" s="9" t="s">
        <v>9</v>
      </c>
      <c r="E15" s="13">
        <v>187099</v>
      </c>
      <c r="F15" s="14">
        <v>44188.409388472217</v>
      </c>
      <c r="G15" s="13">
        <v>6.6</v>
      </c>
      <c r="H15" s="9" t="s">
        <v>66</v>
      </c>
      <c r="I15" s="23" t="s">
        <v>93</v>
      </c>
      <c r="J15" s="23" t="s">
        <v>89</v>
      </c>
      <c r="K15" s="23" t="s">
        <v>83</v>
      </c>
      <c r="L15" s="23" t="s">
        <v>83</v>
      </c>
      <c r="M15" s="10">
        <v>0</v>
      </c>
      <c r="N15" s="10">
        <v>0</v>
      </c>
      <c r="O15" s="10">
        <v>0</v>
      </c>
      <c r="P15" s="10">
        <v>6</v>
      </c>
      <c r="Q15" s="10">
        <v>0</v>
      </c>
      <c r="R15" s="10">
        <v>0</v>
      </c>
      <c r="S15" s="10">
        <v>0.6</v>
      </c>
    </row>
    <row r="16" spans="1:19" x14ac:dyDescent="0.25">
      <c r="A16" s="9" t="s">
        <v>82</v>
      </c>
      <c r="B16" s="9" t="s">
        <v>39</v>
      </c>
      <c r="C16" s="9" t="s">
        <v>40</v>
      </c>
      <c r="D16" s="9" t="s">
        <v>9</v>
      </c>
      <c r="E16" s="13">
        <v>185581</v>
      </c>
      <c r="F16" s="14">
        <v>44182.944463611107</v>
      </c>
      <c r="G16" s="13">
        <v>6.6</v>
      </c>
      <c r="H16" s="9" t="s">
        <v>67</v>
      </c>
      <c r="I16" s="23" t="s">
        <v>93</v>
      </c>
      <c r="J16" s="23" t="s">
        <v>5</v>
      </c>
      <c r="K16" s="23" t="s">
        <v>83</v>
      </c>
      <c r="L16" s="23" t="s">
        <v>83</v>
      </c>
      <c r="M16" s="10">
        <v>0</v>
      </c>
      <c r="N16" s="10">
        <v>0</v>
      </c>
      <c r="O16" s="10">
        <v>0</v>
      </c>
      <c r="P16" s="10">
        <v>6</v>
      </c>
      <c r="Q16" s="10">
        <v>0</v>
      </c>
      <c r="R16" s="10">
        <v>0.4</v>
      </c>
      <c r="S16" s="10">
        <v>0.2</v>
      </c>
    </row>
  </sheetData>
  <sortState ref="A2:V16">
    <sortCondition descending="1" ref="G2:G16"/>
    <sortCondition descending="1" ref="M2:M16"/>
    <sortCondition descending="1" ref="S2:S16"/>
    <sortCondition descending="1" ref="Q2:Q16"/>
    <sortCondition ref="D2:D16" customList="CLASSIFICADO,DESCLASSIFICADO,CANCELADO"/>
  </sortState>
  <phoneticPr fontId="3" type="noConversion"/>
  <pageMargins left="0.51181102362204722" right="0.51181102362204722" top="0.78740157480314965" bottom="0.78740157480314965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"/>
  <sheetViews>
    <sheetView showGridLines="0" topLeftCell="I1" workbookViewId="0">
      <selection activeCell="M2" sqref="M2"/>
    </sheetView>
  </sheetViews>
  <sheetFormatPr defaultColWidth="21.7109375" defaultRowHeight="15" x14ac:dyDescent="0.25"/>
  <cols>
    <col min="1" max="1" width="47.7109375" style="15" customWidth="1"/>
    <col min="2" max="7" width="21.7109375" style="15"/>
    <col min="8" max="9" width="47.7109375" style="15" customWidth="1"/>
    <col min="10" max="16384" width="21.7109375" style="15"/>
  </cols>
  <sheetData>
    <row r="1" spans="1:19" s="20" customFormat="1" ht="78.95" customHeight="1" x14ac:dyDescent="0.25">
      <c r="A1" s="6" t="s">
        <v>81</v>
      </c>
      <c r="B1" s="18" t="s">
        <v>24</v>
      </c>
      <c r="C1" s="18" t="s">
        <v>25</v>
      </c>
      <c r="D1" s="18" t="s">
        <v>26</v>
      </c>
      <c r="E1" s="18" t="s">
        <v>27</v>
      </c>
      <c r="F1" s="18" t="s">
        <v>28</v>
      </c>
      <c r="G1" s="18" t="s">
        <v>35</v>
      </c>
      <c r="H1" s="18" t="s">
        <v>29</v>
      </c>
      <c r="I1" s="18" t="s">
        <v>30</v>
      </c>
      <c r="J1" s="18" t="s">
        <v>31</v>
      </c>
      <c r="K1" s="18" t="s">
        <v>32</v>
      </c>
      <c r="L1" s="18" t="s">
        <v>33</v>
      </c>
      <c r="M1" s="18" t="s">
        <v>34</v>
      </c>
      <c r="N1" s="18" t="s">
        <v>47</v>
      </c>
      <c r="O1" s="18" t="s">
        <v>48</v>
      </c>
      <c r="P1" s="18" t="s">
        <v>49</v>
      </c>
      <c r="Q1" s="18" t="s">
        <v>51</v>
      </c>
      <c r="R1" s="18" t="s">
        <v>50</v>
      </c>
      <c r="S1" s="18" t="s">
        <v>52</v>
      </c>
    </row>
    <row r="2" spans="1:19" ht="15.75" x14ac:dyDescent="0.25">
      <c r="A2" s="9" t="s">
        <v>82</v>
      </c>
      <c r="B2" s="9" t="s">
        <v>39</v>
      </c>
      <c r="C2" s="9" t="s">
        <v>40</v>
      </c>
      <c r="D2" s="9" t="s">
        <v>9</v>
      </c>
      <c r="E2" s="13">
        <v>187713</v>
      </c>
      <c r="F2" s="14">
        <v>44188.92711034722</v>
      </c>
      <c r="G2" s="13">
        <v>36.5</v>
      </c>
      <c r="H2" s="9" t="s">
        <v>68</v>
      </c>
      <c r="I2" s="23" t="s">
        <v>100</v>
      </c>
      <c r="J2" s="23" t="s">
        <v>101</v>
      </c>
      <c r="K2" s="23" t="s">
        <v>83</v>
      </c>
      <c r="L2" s="23" t="s">
        <v>83</v>
      </c>
      <c r="M2" s="10">
        <v>0</v>
      </c>
      <c r="N2" s="10">
        <v>0</v>
      </c>
      <c r="O2" s="10">
        <v>0</v>
      </c>
      <c r="P2" s="10">
        <v>6</v>
      </c>
      <c r="Q2" s="10">
        <v>5</v>
      </c>
      <c r="R2" s="10">
        <v>1.5</v>
      </c>
      <c r="S2" s="10">
        <v>24</v>
      </c>
    </row>
  </sheetData>
  <sortState ref="B2:S7">
    <sortCondition descending="1" ref="G2:G7"/>
    <sortCondition descending="1" ref="M2:M7"/>
    <sortCondition descending="1" ref="N2:N7"/>
    <sortCondition descending="1" ref="P2:P7"/>
    <sortCondition ref="F2:F7"/>
  </sortState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"/>
  <sheetViews>
    <sheetView showGridLines="0" topLeftCell="J1" workbookViewId="0">
      <selection activeCell="K1" sqref="K1:L65536"/>
    </sheetView>
  </sheetViews>
  <sheetFormatPr defaultColWidth="21.7109375" defaultRowHeight="15" x14ac:dyDescent="0.25"/>
  <cols>
    <col min="1" max="1" width="47.7109375" style="15" customWidth="1"/>
    <col min="2" max="7" width="21.7109375" style="15"/>
    <col min="8" max="9" width="47.7109375" style="15" customWidth="1"/>
    <col min="10" max="16384" width="21.7109375" style="15"/>
  </cols>
  <sheetData>
    <row r="1" spans="1:19" s="20" customFormat="1" ht="78.95" customHeight="1" x14ac:dyDescent="0.25">
      <c r="A1" s="6" t="s">
        <v>81</v>
      </c>
      <c r="B1" s="18" t="s">
        <v>24</v>
      </c>
      <c r="C1" s="18" t="s">
        <v>25</v>
      </c>
      <c r="D1" s="18" t="s">
        <v>26</v>
      </c>
      <c r="E1" s="18" t="s">
        <v>27</v>
      </c>
      <c r="F1" s="18" t="s">
        <v>28</v>
      </c>
      <c r="G1" s="18" t="s">
        <v>35</v>
      </c>
      <c r="H1" s="18" t="s">
        <v>29</v>
      </c>
      <c r="I1" s="18" t="s">
        <v>30</v>
      </c>
      <c r="J1" s="18" t="s">
        <v>31</v>
      </c>
      <c r="K1" s="18" t="s">
        <v>32</v>
      </c>
      <c r="L1" s="18" t="s">
        <v>33</v>
      </c>
      <c r="M1" s="18" t="s">
        <v>34</v>
      </c>
      <c r="N1" s="18" t="s">
        <v>47</v>
      </c>
      <c r="O1" s="18" t="s">
        <v>48</v>
      </c>
      <c r="P1" s="18" t="s">
        <v>49</v>
      </c>
      <c r="Q1" s="18" t="s">
        <v>51</v>
      </c>
      <c r="R1" s="18" t="s">
        <v>50</v>
      </c>
      <c r="S1" s="18" t="s">
        <v>52</v>
      </c>
    </row>
    <row r="2" spans="1:19" ht="15.75" x14ac:dyDescent="0.25">
      <c r="A2" s="9" t="s">
        <v>82</v>
      </c>
      <c r="B2" s="9" t="s">
        <v>39</v>
      </c>
      <c r="C2" s="9" t="s">
        <v>40</v>
      </c>
      <c r="D2" s="9" t="s">
        <v>9</v>
      </c>
      <c r="E2" s="13">
        <v>187914</v>
      </c>
      <c r="F2" s="14">
        <v>44189.014696678241</v>
      </c>
      <c r="G2" s="13">
        <v>4.2</v>
      </c>
      <c r="H2" s="9" t="s">
        <v>69</v>
      </c>
      <c r="I2" s="23" t="s">
        <v>19</v>
      </c>
      <c r="J2" s="23" t="s">
        <v>85</v>
      </c>
      <c r="K2" s="23" t="s">
        <v>83</v>
      </c>
      <c r="L2" s="23" t="s">
        <v>83</v>
      </c>
      <c r="M2" s="10">
        <v>0</v>
      </c>
      <c r="N2" s="10">
        <v>0</v>
      </c>
      <c r="O2" s="10">
        <v>3</v>
      </c>
      <c r="P2" s="10">
        <v>0</v>
      </c>
      <c r="Q2" s="10">
        <v>0</v>
      </c>
      <c r="R2" s="10">
        <v>0</v>
      </c>
      <c r="S2" s="10">
        <v>1.2</v>
      </c>
    </row>
  </sheetData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"/>
  <sheetViews>
    <sheetView showGridLines="0" topLeftCell="I1" workbookViewId="0">
      <selection activeCell="L9" sqref="L9:L10"/>
    </sheetView>
  </sheetViews>
  <sheetFormatPr defaultColWidth="21.7109375" defaultRowHeight="15.75" x14ac:dyDescent="0.25"/>
  <cols>
    <col min="1" max="1" width="47.7109375" style="15" customWidth="1"/>
    <col min="2" max="7" width="21.7109375" style="16"/>
    <col min="8" max="9" width="47.7109375" style="16" customWidth="1"/>
    <col min="10" max="16384" width="21.7109375" style="16"/>
  </cols>
  <sheetData>
    <row r="1" spans="1:19" s="19" customFormat="1" ht="78.95" customHeight="1" x14ac:dyDescent="0.25">
      <c r="A1" s="6" t="s">
        <v>81</v>
      </c>
      <c r="B1" s="18" t="s">
        <v>24</v>
      </c>
      <c r="C1" s="18" t="s">
        <v>25</v>
      </c>
      <c r="D1" s="18" t="s">
        <v>26</v>
      </c>
      <c r="E1" s="18" t="s">
        <v>27</v>
      </c>
      <c r="F1" s="18" t="s">
        <v>28</v>
      </c>
      <c r="G1" s="18" t="s">
        <v>35</v>
      </c>
      <c r="H1" s="18" t="s">
        <v>29</v>
      </c>
      <c r="I1" s="18" t="s">
        <v>30</v>
      </c>
      <c r="J1" s="18" t="s">
        <v>31</v>
      </c>
      <c r="K1" s="18" t="s">
        <v>32</v>
      </c>
      <c r="L1" s="18" t="s">
        <v>33</v>
      </c>
      <c r="M1" s="18" t="s">
        <v>34</v>
      </c>
      <c r="N1" s="18" t="s">
        <v>47</v>
      </c>
      <c r="O1" s="18" t="s">
        <v>48</v>
      </c>
      <c r="P1" s="18" t="s">
        <v>49</v>
      </c>
      <c r="Q1" s="18" t="s">
        <v>51</v>
      </c>
      <c r="R1" s="18" t="s">
        <v>50</v>
      </c>
      <c r="S1" s="18" t="s">
        <v>52</v>
      </c>
    </row>
    <row r="2" spans="1:19" s="15" customFormat="1" x14ac:dyDescent="0.25">
      <c r="A2" s="9" t="s">
        <v>82</v>
      </c>
      <c r="B2" s="9" t="s">
        <v>39</v>
      </c>
      <c r="C2" s="9" t="s">
        <v>40</v>
      </c>
      <c r="D2" s="9" t="s">
        <v>9</v>
      </c>
      <c r="E2" s="13">
        <v>187401</v>
      </c>
      <c r="F2" s="14">
        <v>44188.662485682871</v>
      </c>
      <c r="G2" s="13">
        <v>20.2</v>
      </c>
      <c r="H2" s="9" t="s">
        <v>70</v>
      </c>
      <c r="I2" s="23" t="s">
        <v>97</v>
      </c>
      <c r="J2" s="23" t="s">
        <v>102</v>
      </c>
      <c r="K2" s="23" t="s">
        <v>83</v>
      </c>
      <c r="L2" s="23" t="s">
        <v>83</v>
      </c>
      <c r="M2" s="10">
        <v>0</v>
      </c>
      <c r="N2" s="10">
        <v>0</v>
      </c>
      <c r="O2" s="10">
        <v>3</v>
      </c>
      <c r="P2" s="10">
        <v>0</v>
      </c>
      <c r="Q2" s="10">
        <v>0</v>
      </c>
      <c r="R2" s="10">
        <v>0.4</v>
      </c>
      <c r="S2" s="10">
        <v>16.8</v>
      </c>
    </row>
    <row r="3" spans="1:19" s="15" customFormat="1" x14ac:dyDescent="0.25">
      <c r="A3" s="9" t="s">
        <v>82</v>
      </c>
      <c r="B3" s="9" t="s">
        <v>39</v>
      </c>
      <c r="C3" s="9" t="s">
        <v>40</v>
      </c>
      <c r="D3" s="9" t="s">
        <v>8</v>
      </c>
      <c r="E3" s="13">
        <v>185773</v>
      </c>
      <c r="F3" s="14">
        <v>44183.626705833332</v>
      </c>
      <c r="G3" s="13">
        <v>13</v>
      </c>
      <c r="H3" s="9" t="s">
        <v>71</v>
      </c>
      <c r="I3" s="23" t="s">
        <v>97</v>
      </c>
      <c r="J3" s="23" t="s">
        <v>95</v>
      </c>
      <c r="K3" s="23" t="s">
        <v>84</v>
      </c>
      <c r="L3" s="23" t="s">
        <v>83</v>
      </c>
      <c r="M3" s="10">
        <v>6</v>
      </c>
      <c r="N3" s="10">
        <v>4</v>
      </c>
      <c r="O3" s="10">
        <v>3</v>
      </c>
      <c r="P3" s="10">
        <v>0</v>
      </c>
      <c r="Q3" s="10">
        <v>0</v>
      </c>
      <c r="R3" s="10">
        <v>0</v>
      </c>
      <c r="S3" s="10">
        <v>0</v>
      </c>
    </row>
  </sheetData>
  <phoneticPr fontId="3" type="noConversion"/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RESUMO</vt:lpstr>
      <vt:lpstr>AGENTE DE COMBATE À ENDEMIAS</vt:lpstr>
      <vt:lpstr>CIRURGIÃO DENTISTA</vt:lpstr>
      <vt:lpstr>ENFERMEIRA</vt:lpstr>
      <vt:lpstr>MÉDICO</vt:lpstr>
      <vt:lpstr>MICROSCOPISTA</vt:lpstr>
      <vt:lpstr>TÉCNICO EM ENFERMAGEM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cp:lastPrinted>2021-01-08T12:13:01Z</cp:lastPrinted>
  <dcterms:created xsi:type="dcterms:W3CDTF">2020-08-11T18:27:10Z</dcterms:created>
  <dcterms:modified xsi:type="dcterms:W3CDTF">2021-01-12T18:27:32Z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