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495" windowWidth="20730" windowHeight="11760" tabRatio="734"/>
  </bookViews>
  <sheets>
    <sheet name="RESUMO" sheetId="16" r:id="rId1"/>
    <sheet name="AGENTE DE COMBATE À ENDEMIAS" sheetId="2" r:id="rId2"/>
    <sheet name="APOIADOR TÉCNICO DE SAÚDE" sheetId="22" r:id="rId3"/>
    <sheet name="APOIADOR TÉCNICO DE SANEAMENTO" sheetId="21" r:id="rId4"/>
    <sheet name="ASSISTENTE SOCIAL" sheetId="23" r:id="rId5"/>
    <sheet name="AUXILIAR DE SAÚDE BUCAL" sheetId="17" r:id="rId6"/>
    <sheet name="CIRURGIÃO DENTISTA" sheetId="5" r:id="rId7"/>
    <sheet name="ENFERMEIRO" sheetId="24" r:id="rId8"/>
    <sheet name="FARMACÊUTICO - BIOQUÍMICO" sheetId="26" r:id="rId9"/>
    <sheet name="GESTOR DE SANEAMENTO AMBIENTAL" sheetId="27" r:id="rId10"/>
    <sheet name="MÉDICO" sheetId="28" r:id="rId11"/>
    <sheet name="MICROSCOPISTA" sheetId="29" r:id="rId12"/>
    <sheet name="NUTRICIONISTA" sheetId="10" r:id="rId13"/>
    <sheet name="TÉCNICO EM ENFERMAGEM" sheetId="14" r:id="rId14"/>
    <sheet name="TÉCNICO SAN. EDI. QUI. ELE." sheetId="20" r:id="rId15"/>
  </sheets>
  <definedNames>
    <definedName name="_xlnm._FilterDatabase" localSheetId="1" hidden="1">'AGENTE DE COMBATE À ENDEMIAS'!$A$1:$R$10</definedName>
    <definedName name="_xlnm._FilterDatabase" localSheetId="3" hidden="1">'APOIADOR TÉCNICO DE SANEAMENTO'!$A$1:$S$10</definedName>
    <definedName name="_xlnm._FilterDatabase" localSheetId="2" hidden="1">'APOIADOR TÉCNICO DE SAÚDE'!$A$1:$S$21</definedName>
    <definedName name="_xlnm._FilterDatabase" localSheetId="4" hidden="1">'ASSISTENTE SOCIAL'!$A$1:$S$171</definedName>
    <definedName name="_xlnm._FilterDatabase" localSheetId="5" hidden="1">'AUXILIAR DE SAÚDE BUCAL'!$A$1:$R$6</definedName>
    <definedName name="_xlnm._FilterDatabase" localSheetId="6" hidden="1">'CIRURGIÃO DENTISTA'!$A$1:$S$68</definedName>
    <definedName name="_xlnm._FilterDatabase" localSheetId="7" hidden="1">ENFERMEIRO!$A$1:$S$296</definedName>
    <definedName name="_xlnm._FilterDatabase" localSheetId="8" hidden="1">'FARMACÊUTICO - BIOQUÍMICO'!$A$1:$S$63</definedName>
    <definedName name="_xlnm._FilterDatabase" localSheetId="9" hidden="1">'GESTOR DE SANEAMENTO AMBIENTAL'!$A$1:$S$24</definedName>
    <definedName name="_xlnm._FilterDatabase" localSheetId="10" hidden="1">MÉDICO!$A$1:$S$15</definedName>
    <definedName name="_xlnm._FilterDatabase" localSheetId="11" hidden="1">MICROSCOPISTA!$A$1:$R$9</definedName>
    <definedName name="_xlnm._FilterDatabase" localSheetId="12" hidden="1">NUTRICIONISTA!$A$1:$S$70</definedName>
    <definedName name="_xlnm._FilterDatabase" localSheetId="13" hidden="1">'TÉCNICO EM ENFERMAGEM'!$A$1:$S$133</definedName>
    <definedName name="_xlnm._FilterDatabase" localSheetId="14" hidden="1">'TÉCNICO SAN. EDI. QUI. ELE.'!$A$1:$S$22</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4" i="16" l="1"/>
  <c r="D19" i="16"/>
  <c r="D18" i="16"/>
  <c r="D17" i="16"/>
  <c r="D16" i="16"/>
  <c r="D15" i="16"/>
  <c r="D14" i="16"/>
  <c r="D13" i="16"/>
  <c r="D12" i="16"/>
  <c r="D11" i="16"/>
  <c r="D10" i="16"/>
  <c r="D9" i="16"/>
  <c r="D8" i="16"/>
  <c r="D7" i="16"/>
  <c r="D6" i="16"/>
  <c r="F6" i="29"/>
  <c r="F2" i="29"/>
  <c r="F7" i="29"/>
  <c r="F8" i="29"/>
  <c r="F5" i="29"/>
  <c r="F9" i="29"/>
  <c r="F4" i="29"/>
  <c r="F3" i="29"/>
  <c r="F10" i="27"/>
  <c r="F11" i="27"/>
  <c r="F12" i="27"/>
  <c r="F24" i="27"/>
  <c r="F3" i="27"/>
  <c r="F4" i="27"/>
  <c r="F5" i="27"/>
  <c r="F13" i="27"/>
  <c r="F6" i="27"/>
  <c r="F14" i="27"/>
  <c r="F15" i="27"/>
  <c r="F16" i="27"/>
  <c r="F17" i="27"/>
  <c r="F18" i="27"/>
  <c r="F19" i="27"/>
  <c r="F20" i="27"/>
  <c r="F21" i="27"/>
  <c r="F22" i="27"/>
  <c r="F23" i="27"/>
  <c r="F7" i="27"/>
  <c r="F8" i="27"/>
  <c r="F2" i="27"/>
  <c r="F9" i="27"/>
  <c r="F41" i="26"/>
  <c r="F2" i="26"/>
  <c r="F5" i="26"/>
  <c r="F6" i="26"/>
  <c r="F7" i="26"/>
  <c r="F42" i="26"/>
  <c r="F43" i="26"/>
  <c r="F3" i="26"/>
  <c r="F8" i="26"/>
  <c r="F44" i="26"/>
  <c r="F9" i="26"/>
  <c r="F10" i="26"/>
  <c r="F11" i="26"/>
  <c r="F12" i="26"/>
  <c r="F13" i="26"/>
  <c r="F14" i="26"/>
  <c r="F45" i="26"/>
  <c r="F62" i="26"/>
  <c r="F46" i="26"/>
  <c r="F61" i="26"/>
  <c r="F15" i="26"/>
  <c r="F47" i="26"/>
  <c r="F16" i="26"/>
  <c r="F48" i="26"/>
  <c r="F17" i="26"/>
  <c r="F18" i="26"/>
  <c r="F49" i="26"/>
  <c r="F50" i="26"/>
  <c r="F51" i="26"/>
  <c r="F19" i="26"/>
  <c r="F52" i="26"/>
  <c r="F20" i="26"/>
  <c r="F21" i="26"/>
  <c r="F22" i="26"/>
  <c r="F53" i="26"/>
  <c r="F23" i="26"/>
  <c r="F54" i="26"/>
  <c r="F24" i="26"/>
  <c r="F25" i="26"/>
  <c r="F55" i="26"/>
  <c r="F26" i="26"/>
  <c r="F4" i="26"/>
  <c r="F63" i="26"/>
  <c r="F27" i="26"/>
  <c r="F28" i="26"/>
  <c r="F29" i="26"/>
  <c r="F30" i="26"/>
  <c r="F31" i="26"/>
  <c r="F56" i="26"/>
  <c r="F32" i="26"/>
  <c r="F33" i="26"/>
  <c r="F57" i="26"/>
  <c r="F34" i="26"/>
  <c r="F35" i="26"/>
  <c r="F36" i="26"/>
  <c r="F37" i="26"/>
  <c r="F58" i="26"/>
  <c r="F38" i="26"/>
  <c r="F39" i="26"/>
  <c r="F40" i="26"/>
  <c r="F59" i="26"/>
  <c r="F60" i="26"/>
  <c r="F19" i="16"/>
  <c r="F18" i="16"/>
  <c r="F17" i="16"/>
  <c r="F16" i="16"/>
  <c r="F15" i="16"/>
  <c r="F14" i="16"/>
  <c r="F13" i="16"/>
  <c r="F12" i="16"/>
  <c r="F11" i="16"/>
  <c r="F10" i="16"/>
  <c r="F9" i="16"/>
  <c r="F8" i="16"/>
  <c r="F7" i="16"/>
  <c r="F6" i="16"/>
  <c r="C19" i="16"/>
  <c r="C18" i="16"/>
  <c r="C17" i="16"/>
  <c r="C16" i="16"/>
  <c r="C15" i="16"/>
  <c r="C14" i="16"/>
  <c r="C13" i="16"/>
  <c r="C12" i="16"/>
  <c r="C11" i="16"/>
  <c r="C10" i="16"/>
  <c r="C9" i="16"/>
  <c r="C8" i="16"/>
  <c r="C7" i="16"/>
  <c r="C6" i="16"/>
  <c r="F13" i="22"/>
  <c r="F14" i="22"/>
  <c r="F2" i="22"/>
  <c r="F4" i="22"/>
  <c r="F5" i="22"/>
  <c r="F18" i="22"/>
  <c r="F15" i="22"/>
  <c r="F16" i="22"/>
  <c r="F6" i="22"/>
  <c r="F7" i="22"/>
  <c r="F8" i="22"/>
  <c r="F9" i="22"/>
  <c r="F19" i="22"/>
  <c r="F3" i="22"/>
  <c r="F10" i="22"/>
  <c r="F17" i="22"/>
  <c r="F20" i="22"/>
  <c r="F11" i="22"/>
  <c r="F21" i="22"/>
  <c r="F12" i="22"/>
  <c r="F44" i="23"/>
  <c r="F10" i="23"/>
  <c r="F66" i="23"/>
  <c r="F11" i="23"/>
  <c r="F45" i="23"/>
  <c r="F46" i="23"/>
  <c r="F47" i="23"/>
  <c r="F12" i="23"/>
  <c r="F13" i="23"/>
  <c r="F2" i="23"/>
  <c r="F14" i="23"/>
  <c r="F15" i="23"/>
  <c r="F48" i="23"/>
  <c r="F16" i="23"/>
  <c r="F49" i="23"/>
  <c r="F50" i="23"/>
  <c r="F17" i="23"/>
  <c r="F18" i="23"/>
  <c r="F19" i="23"/>
  <c r="F20" i="23"/>
  <c r="F51" i="23"/>
  <c r="F52" i="23"/>
  <c r="F21" i="23"/>
  <c r="F22" i="23"/>
  <c r="F23" i="23"/>
  <c r="F53" i="23"/>
  <c r="F54" i="23"/>
  <c r="F24" i="23"/>
  <c r="F55" i="23"/>
  <c r="F56" i="23"/>
  <c r="F57" i="23"/>
  <c r="F58" i="23"/>
  <c r="F25" i="23"/>
  <c r="F26" i="23"/>
  <c r="F27" i="23"/>
  <c r="F4" i="23"/>
  <c r="F28" i="23"/>
  <c r="F59" i="23"/>
  <c r="F71" i="23"/>
  <c r="F29" i="23"/>
  <c r="F6" i="23"/>
  <c r="F30" i="23"/>
  <c r="F8" i="23"/>
  <c r="F31" i="23"/>
  <c r="F3" i="23"/>
  <c r="F32" i="23"/>
  <c r="F69" i="23"/>
  <c r="F7" i="23"/>
  <c r="F33" i="23"/>
  <c r="F34" i="23"/>
  <c r="F35" i="23"/>
  <c r="F60" i="23"/>
  <c r="F36" i="23"/>
  <c r="F37" i="23"/>
  <c r="F38" i="23"/>
  <c r="F39" i="23"/>
  <c r="F5" i="23"/>
  <c r="F40" i="23"/>
  <c r="F61" i="23"/>
  <c r="F62" i="23"/>
  <c r="F63" i="23"/>
  <c r="F70" i="23"/>
  <c r="F41" i="23"/>
  <c r="F42" i="23"/>
  <c r="F43" i="23"/>
  <c r="F64" i="23"/>
  <c r="F68" i="23"/>
  <c r="F67" i="23"/>
  <c r="F65" i="23"/>
  <c r="F9" i="23"/>
  <c r="F9" i="5"/>
  <c r="F50" i="5"/>
  <c r="F66" i="5"/>
  <c r="F10" i="5"/>
  <c r="F51" i="5"/>
  <c r="F52" i="5"/>
  <c r="F11" i="5"/>
  <c r="F53" i="5"/>
  <c r="F12" i="5"/>
  <c r="F13" i="5"/>
  <c r="F14" i="5"/>
  <c r="F54" i="5"/>
  <c r="F67" i="5"/>
  <c r="F55" i="5"/>
  <c r="F56" i="5"/>
  <c r="F15" i="5"/>
  <c r="F57" i="5"/>
  <c r="F68" i="5"/>
  <c r="F16" i="5"/>
  <c r="F17" i="5"/>
  <c r="F18" i="5"/>
  <c r="F3" i="5"/>
  <c r="F58" i="5"/>
  <c r="F2" i="5"/>
  <c r="F19" i="5"/>
  <c r="F5" i="5"/>
  <c r="F59" i="5"/>
  <c r="F60" i="5"/>
  <c r="F20" i="5"/>
  <c r="F61" i="5"/>
  <c r="F6" i="5"/>
  <c r="F62" i="5"/>
  <c r="F21" i="5"/>
  <c r="F22" i="5"/>
  <c r="F23" i="5"/>
  <c r="F63" i="5"/>
  <c r="F24" i="5"/>
  <c r="F25" i="5"/>
  <c r="F26" i="5"/>
  <c r="F27" i="5"/>
  <c r="F28" i="5"/>
  <c r="F7" i="5"/>
  <c r="F29" i="5"/>
  <c r="F30" i="5"/>
  <c r="F31" i="5"/>
  <c r="F32" i="5"/>
  <c r="F33" i="5"/>
  <c r="F34" i="5"/>
  <c r="F35" i="5"/>
  <c r="F4" i="5"/>
  <c r="F64" i="5"/>
  <c r="F36" i="5"/>
  <c r="F8" i="5"/>
  <c r="F37" i="5"/>
  <c r="F38" i="5"/>
  <c r="F39" i="5"/>
  <c r="F65" i="5"/>
  <c r="F40" i="5"/>
  <c r="F41" i="5"/>
  <c r="F42" i="5"/>
  <c r="F43" i="5"/>
  <c r="F44" i="5"/>
  <c r="F45" i="5"/>
  <c r="F46" i="5"/>
  <c r="F47" i="5"/>
  <c r="F48" i="5"/>
  <c r="F49" i="5"/>
  <c r="F6" i="2"/>
  <c r="F7" i="2"/>
  <c r="F8" i="2"/>
  <c r="F4" i="2"/>
  <c r="F5" i="2"/>
  <c r="F9" i="2"/>
  <c r="F10" i="2"/>
  <c r="F2" i="2"/>
  <c r="F3" i="2"/>
  <c r="F31" i="24"/>
  <c r="F32" i="24"/>
  <c r="F33" i="24"/>
  <c r="F34" i="24"/>
  <c r="F182" i="24"/>
  <c r="F2" i="24"/>
  <c r="F35" i="24"/>
  <c r="F36" i="24"/>
  <c r="F37" i="24"/>
  <c r="F38" i="24"/>
  <c r="F39" i="24"/>
  <c r="F3" i="24"/>
  <c r="F183" i="24"/>
  <c r="F184" i="24"/>
  <c r="F185" i="24"/>
  <c r="F40" i="24"/>
  <c r="F41" i="24"/>
  <c r="F42" i="24"/>
  <c r="F43" i="24"/>
  <c r="F274" i="24"/>
  <c r="F4" i="24"/>
  <c r="F273" i="24"/>
  <c r="F5" i="24"/>
  <c r="F44" i="24"/>
  <c r="F45" i="24"/>
  <c r="F46" i="24"/>
  <c r="F275" i="24"/>
  <c r="F186" i="24"/>
  <c r="F187" i="24"/>
  <c r="F188" i="24"/>
  <c r="F47" i="24"/>
  <c r="F189" i="24"/>
  <c r="F48" i="24"/>
  <c r="F49" i="24"/>
  <c r="F190" i="24"/>
  <c r="F191" i="24"/>
  <c r="F192" i="24"/>
  <c r="F193" i="24"/>
  <c r="F277" i="24"/>
  <c r="F50" i="24"/>
  <c r="F194" i="24"/>
  <c r="F51" i="24"/>
  <c r="F52" i="24"/>
  <c r="F195" i="24"/>
  <c r="F196" i="24"/>
  <c r="F8" i="24"/>
  <c r="F197" i="24"/>
  <c r="F53" i="24"/>
  <c r="F54" i="24"/>
  <c r="F55" i="24"/>
  <c r="F198" i="24"/>
  <c r="F56" i="24"/>
  <c r="F199" i="24"/>
  <c r="F6" i="24"/>
  <c r="F276" i="24"/>
  <c r="F57" i="24"/>
  <c r="F7" i="24"/>
  <c r="F200" i="24"/>
  <c r="F58" i="24"/>
  <c r="F59" i="24"/>
  <c r="F201" i="24"/>
  <c r="F202" i="24"/>
  <c r="F60" i="24"/>
  <c r="F61" i="24"/>
  <c r="F62" i="24"/>
  <c r="F203" i="24"/>
  <c r="F63" i="24"/>
  <c r="F204" i="24"/>
  <c r="F64" i="24"/>
  <c r="F205" i="24"/>
  <c r="F206" i="24"/>
  <c r="F65" i="24"/>
  <c r="F66" i="24"/>
  <c r="F67" i="24"/>
  <c r="F68" i="24"/>
  <c r="F207" i="24"/>
  <c r="F208" i="24"/>
  <c r="F69" i="24"/>
  <c r="F70" i="24"/>
  <c r="F209" i="24"/>
  <c r="F210" i="24"/>
  <c r="F71" i="24"/>
  <c r="F72" i="24"/>
  <c r="F211" i="24"/>
  <c r="F73" i="24"/>
  <c r="F282" i="24"/>
  <c r="F212" i="24"/>
  <c r="F74" i="24"/>
  <c r="F213" i="24"/>
  <c r="F75" i="24"/>
  <c r="F16" i="24"/>
  <c r="F214" i="24"/>
  <c r="F10" i="24"/>
  <c r="F76" i="24"/>
  <c r="F278" i="24"/>
  <c r="F9" i="24"/>
  <c r="F77" i="24"/>
  <c r="F78" i="24"/>
  <c r="F79" i="24"/>
  <c r="F215" i="24"/>
  <c r="F216" i="24"/>
  <c r="F80" i="24"/>
  <c r="F279" i="24"/>
  <c r="F217" i="24"/>
  <c r="F81" i="24"/>
  <c r="F82" i="24"/>
  <c r="F83" i="24"/>
  <c r="F84" i="24"/>
  <c r="F289" i="24"/>
  <c r="F85" i="24"/>
  <c r="F218" i="24"/>
  <c r="F86" i="24"/>
  <c r="F87" i="24"/>
  <c r="F88" i="24"/>
  <c r="F219" i="24"/>
  <c r="F89" i="24"/>
  <c r="F14" i="24"/>
  <c r="F90" i="24"/>
  <c r="F91" i="24"/>
  <c r="F11" i="24"/>
  <c r="F92" i="24"/>
  <c r="F220" i="24"/>
  <c r="F93" i="24"/>
  <c r="F94" i="24"/>
  <c r="F283" i="24"/>
  <c r="F95" i="24"/>
  <c r="F96" i="24"/>
  <c r="F97" i="24"/>
  <c r="F221" i="24"/>
  <c r="F281" i="24"/>
  <c r="F222" i="24"/>
  <c r="F98" i="24"/>
  <c r="F223" i="24"/>
  <c r="F224" i="24"/>
  <c r="F225" i="24"/>
  <c r="F226" i="24"/>
  <c r="F227" i="24"/>
  <c r="F228" i="24"/>
  <c r="F99" i="24"/>
  <c r="F13" i="24"/>
  <c r="F229" i="24"/>
  <c r="F100" i="24"/>
  <c r="F101" i="24"/>
  <c r="F230" i="24"/>
  <c r="F12" i="24"/>
  <c r="F102" i="24"/>
  <c r="F103" i="24"/>
  <c r="F231" i="24"/>
  <c r="F232" i="24"/>
  <c r="F104" i="24"/>
  <c r="F105" i="24"/>
  <c r="F284" i="24"/>
  <c r="F106" i="24"/>
  <c r="F107" i="24"/>
  <c r="F108" i="24"/>
  <c r="F109" i="24"/>
  <c r="F18" i="24"/>
  <c r="F110" i="24"/>
  <c r="F233" i="24"/>
  <c r="F234" i="24"/>
  <c r="F235" i="24"/>
  <c r="F285" i="24"/>
  <c r="F286" i="24"/>
  <c r="F294" i="24"/>
  <c r="F15" i="24"/>
  <c r="F22" i="24"/>
  <c r="F111" i="24"/>
  <c r="F112" i="24"/>
  <c r="F236" i="24"/>
  <c r="F237" i="24"/>
  <c r="F113" i="24"/>
  <c r="F238" i="24"/>
  <c r="F114" i="24"/>
  <c r="F115" i="24"/>
  <c r="F239" i="24"/>
  <c r="F240" i="24"/>
  <c r="F241" i="24"/>
  <c r="F26" i="24"/>
  <c r="F116" i="24"/>
  <c r="F117" i="24"/>
  <c r="F118" i="24"/>
  <c r="F119" i="24"/>
  <c r="F120" i="24"/>
  <c r="F242" i="24"/>
  <c r="F121" i="24"/>
  <c r="F122" i="24"/>
  <c r="F123" i="24"/>
  <c r="F25" i="24"/>
  <c r="F243" i="24"/>
  <c r="F124" i="24"/>
  <c r="F244" i="24"/>
  <c r="F125" i="24"/>
  <c r="F126" i="24"/>
  <c r="F127" i="24"/>
  <c r="F280" i="24"/>
  <c r="F128" i="24"/>
  <c r="F245" i="24"/>
  <c r="F246" i="24"/>
  <c r="F129" i="24"/>
  <c r="F130" i="24"/>
  <c r="F131" i="24"/>
  <c r="F132" i="24"/>
  <c r="F247" i="24"/>
  <c r="F248" i="24"/>
  <c r="F133" i="24"/>
  <c r="F249" i="24"/>
  <c r="F134" i="24"/>
  <c r="F135" i="24"/>
  <c r="F296" i="24"/>
  <c r="F136" i="24"/>
  <c r="F20" i="24"/>
  <c r="F137" i="24"/>
  <c r="F250" i="24"/>
  <c r="F138" i="24"/>
  <c r="F17" i="24"/>
  <c r="F139" i="24"/>
  <c r="F140" i="24"/>
  <c r="F251" i="24"/>
  <c r="F141" i="24"/>
  <c r="F142" i="24"/>
  <c r="F252" i="24"/>
  <c r="F143" i="24"/>
  <c r="F24" i="24"/>
  <c r="F144" i="24"/>
  <c r="F145" i="24"/>
  <c r="F253" i="24"/>
  <c r="F21" i="24"/>
  <c r="F254" i="24"/>
  <c r="F146" i="24"/>
  <c r="F147" i="24"/>
  <c r="F148" i="24"/>
  <c r="F149" i="24"/>
  <c r="F150" i="24"/>
  <c r="F291" i="24"/>
  <c r="F151" i="24"/>
  <c r="F152" i="24"/>
  <c r="F153" i="24"/>
  <c r="F154" i="24"/>
  <c r="F155" i="24"/>
  <c r="F156" i="24"/>
  <c r="F157" i="24"/>
  <c r="F158" i="24"/>
  <c r="F159" i="24"/>
  <c r="F160" i="24"/>
  <c r="F161" i="24"/>
  <c r="F27" i="24"/>
  <c r="F162" i="24"/>
  <c r="F163" i="24"/>
  <c r="F255" i="24"/>
  <c r="F256" i="24"/>
  <c r="F257" i="24"/>
  <c r="F287" i="24"/>
  <c r="F258" i="24"/>
  <c r="F259" i="24"/>
  <c r="F164" i="24"/>
  <c r="F260" i="24"/>
  <c r="F165" i="24"/>
  <c r="F19" i="24"/>
  <c r="F261" i="24"/>
  <c r="F262" i="24"/>
  <c r="F290" i="24"/>
  <c r="F263" i="24"/>
  <c r="F166" i="24"/>
  <c r="F167" i="24"/>
  <c r="F292" i="24"/>
  <c r="F293" i="24"/>
  <c r="F264" i="24"/>
  <c r="F28" i="24"/>
  <c r="F265" i="24"/>
  <c r="F168" i="24"/>
  <c r="F169" i="24"/>
  <c r="F170" i="24"/>
  <c r="F23" i="24"/>
  <c r="F171" i="24"/>
  <c r="F172" i="24"/>
  <c r="F173" i="24"/>
  <c r="F174" i="24"/>
  <c r="F175" i="24"/>
  <c r="F266" i="24"/>
  <c r="F176" i="24"/>
  <c r="F267" i="24"/>
  <c r="F177" i="24"/>
  <c r="F288" i="24"/>
  <c r="F268" i="24"/>
  <c r="F29" i="24"/>
  <c r="F269" i="24"/>
  <c r="F270" i="24"/>
  <c r="F295" i="24"/>
  <c r="F271" i="24"/>
  <c r="F178" i="24"/>
  <c r="F179" i="24"/>
  <c r="F272" i="24"/>
  <c r="F180" i="24"/>
  <c r="F181" i="24"/>
  <c r="F30" i="24"/>
  <c r="F129" i="14"/>
  <c r="F12" i="14"/>
  <c r="F72" i="14"/>
  <c r="F13" i="14"/>
  <c r="F73" i="14"/>
  <c r="F74" i="14"/>
  <c r="F75" i="14"/>
  <c r="F76" i="14"/>
  <c r="F77" i="14"/>
  <c r="F78" i="14"/>
  <c r="F79" i="14"/>
  <c r="F80" i="14"/>
  <c r="F81" i="14"/>
  <c r="F14" i="14"/>
  <c r="F82" i="14"/>
  <c r="F83" i="14"/>
  <c r="F15" i="14"/>
  <c r="F84" i="14"/>
  <c r="F16" i="14"/>
  <c r="F17" i="14"/>
  <c r="F18" i="14"/>
  <c r="F130" i="14"/>
  <c r="F85" i="14"/>
  <c r="F19" i="14"/>
  <c r="F86" i="14"/>
  <c r="F87" i="14"/>
  <c r="F20" i="14"/>
  <c r="F2" i="14"/>
  <c r="F21" i="14"/>
  <c r="F88" i="14"/>
  <c r="F89" i="14"/>
  <c r="F22" i="14"/>
  <c r="F23" i="14"/>
  <c r="F90" i="14"/>
  <c r="F91" i="14"/>
  <c r="F92" i="14"/>
  <c r="F24" i="14"/>
  <c r="F93" i="14"/>
  <c r="F94" i="14"/>
  <c r="F25" i="14"/>
  <c r="F95" i="14"/>
  <c r="F26" i="14"/>
  <c r="F3" i="14"/>
  <c r="F96" i="14"/>
  <c r="F27" i="14"/>
  <c r="F97" i="14"/>
  <c r="F28" i="14"/>
  <c r="F29" i="14"/>
  <c r="F98" i="14"/>
  <c r="F99" i="14"/>
  <c r="F100" i="14"/>
  <c r="F30" i="14"/>
  <c r="F31" i="14"/>
  <c r="F101" i="14"/>
  <c r="F102" i="14"/>
  <c r="F32" i="14"/>
  <c r="F33" i="14"/>
  <c r="F34" i="14"/>
  <c r="F4" i="14"/>
  <c r="F103" i="14"/>
  <c r="F35" i="14"/>
  <c r="F36" i="14"/>
  <c r="F37" i="14"/>
  <c r="F38" i="14"/>
  <c r="F5" i="14"/>
  <c r="F39" i="14"/>
  <c r="F104" i="14"/>
  <c r="F105" i="14"/>
  <c r="F106" i="14"/>
  <c r="F107" i="14"/>
  <c r="F40" i="14"/>
  <c r="F41" i="14"/>
  <c r="F42" i="14"/>
  <c r="F132" i="14"/>
  <c r="F6" i="14"/>
  <c r="F43" i="14"/>
  <c r="F44" i="14"/>
  <c r="F108" i="14"/>
  <c r="F45" i="14"/>
  <c r="F46" i="14"/>
  <c r="F131" i="14"/>
  <c r="F47" i="14"/>
  <c r="F48" i="14"/>
  <c r="F109" i="14"/>
  <c r="F110" i="14"/>
  <c r="F49" i="14"/>
  <c r="F111" i="14"/>
  <c r="F8" i="14"/>
  <c r="F50" i="14"/>
  <c r="F51" i="14"/>
  <c r="F52" i="14"/>
  <c r="F53" i="14"/>
  <c r="F112" i="14"/>
  <c r="F54" i="14"/>
  <c r="F55" i="14"/>
  <c r="F56" i="14"/>
  <c r="F57" i="14"/>
  <c r="F113" i="14"/>
  <c r="F114" i="14"/>
  <c r="F115" i="14"/>
  <c r="F116" i="14"/>
  <c r="F117" i="14"/>
  <c r="F118" i="14"/>
  <c r="F58" i="14"/>
  <c r="F59" i="14"/>
  <c r="F60" i="14"/>
  <c r="F119" i="14"/>
  <c r="F120" i="14"/>
  <c r="F61" i="14"/>
  <c r="F121" i="14"/>
  <c r="F62" i="14"/>
  <c r="F7" i="14"/>
  <c r="F10" i="14"/>
  <c r="F122" i="14"/>
  <c r="F63" i="14"/>
  <c r="F9" i="14"/>
  <c r="F64" i="14"/>
  <c r="F65" i="14"/>
  <c r="F123" i="14"/>
  <c r="F124" i="14"/>
  <c r="F66" i="14"/>
  <c r="F125" i="14"/>
  <c r="F67" i="14"/>
  <c r="F11" i="14"/>
  <c r="F68" i="14"/>
  <c r="F133" i="14"/>
  <c r="F126" i="14"/>
  <c r="F69" i="14"/>
  <c r="F127" i="14"/>
  <c r="F70" i="14"/>
  <c r="F128" i="14"/>
  <c r="F71" i="14"/>
  <c r="F69" i="10"/>
  <c r="F42" i="10"/>
  <c r="F2" i="10"/>
  <c r="F8" i="10"/>
  <c r="F9" i="10"/>
  <c r="F43" i="10"/>
  <c r="F44" i="10"/>
  <c r="F10" i="10"/>
  <c r="F45" i="10"/>
  <c r="F11" i="10"/>
  <c r="F46" i="10"/>
  <c r="F47" i="10"/>
  <c r="F12" i="10"/>
  <c r="F13" i="10"/>
  <c r="F14" i="10"/>
  <c r="F5" i="10"/>
  <c r="F15" i="10"/>
  <c r="F16" i="10"/>
  <c r="F17" i="10"/>
  <c r="F18" i="10"/>
  <c r="F48" i="10"/>
  <c r="F4" i="10"/>
  <c r="F49" i="10"/>
  <c r="F50" i="10"/>
  <c r="F19" i="10"/>
  <c r="F51" i="10"/>
  <c r="F20" i="10"/>
  <c r="F21" i="10"/>
  <c r="F52" i="10"/>
  <c r="F53" i="10"/>
  <c r="F22" i="10"/>
  <c r="F23" i="10"/>
  <c r="F24" i="10"/>
  <c r="F25" i="10"/>
  <c r="F6" i="10"/>
  <c r="F26" i="10"/>
  <c r="F27" i="10"/>
  <c r="F54" i="10"/>
  <c r="F55" i="10"/>
  <c r="F56" i="10"/>
  <c r="F28" i="10"/>
  <c r="F57" i="10"/>
  <c r="F7" i="10"/>
  <c r="F58" i="10"/>
  <c r="F59" i="10"/>
  <c r="F70" i="10"/>
  <c r="F60" i="10"/>
  <c r="F29" i="10"/>
  <c r="F30" i="10"/>
  <c r="F31" i="10"/>
  <c r="F61" i="10"/>
  <c r="F32" i="10"/>
  <c r="F62" i="10"/>
  <c r="F33" i="10"/>
  <c r="F34" i="10"/>
  <c r="F63" i="10"/>
  <c r="F35" i="10"/>
  <c r="F36" i="10"/>
  <c r="F64" i="10"/>
  <c r="F37" i="10"/>
  <c r="F38" i="10"/>
  <c r="F65" i="10"/>
  <c r="F66" i="10"/>
  <c r="F39" i="10"/>
  <c r="F67" i="10"/>
  <c r="F40" i="10"/>
  <c r="F68" i="10"/>
  <c r="F41" i="10"/>
  <c r="F3" i="10"/>
  <c r="F6" i="17"/>
  <c r="F5" i="17"/>
  <c r="F2" i="17"/>
  <c r="F3" i="17"/>
  <c r="F4" i="17"/>
  <c r="F2" i="28"/>
  <c r="F10" i="28"/>
  <c r="F11" i="28"/>
  <c r="F12" i="28"/>
  <c r="F13" i="28"/>
  <c r="F14" i="28"/>
  <c r="F15" i="28"/>
  <c r="F4" i="28"/>
  <c r="F5" i="28"/>
  <c r="F6" i="28"/>
  <c r="F7" i="28"/>
  <c r="F8" i="28"/>
  <c r="F9" i="28"/>
  <c r="F3" i="28"/>
  <c r="F3" i="20"/>
  <c r="F12" i="20"/>
  <c r="F21" i="20"/>
  <c r="F13" i="20"/>
  <c r="F4" i="20"/>
  <c r="F5" i="20"/>
  <c r="F6" i="20"/>
  <c r="F14" i="20"/>
  <c r="F15" i="20"/>
  <c r="F16" i="20"/>
  <c r="F7" i="20"/>
  <c r="F8" i="20"/>
  <c r="F17" i="20"/>
  <c r="F18" i="20"/>
  <c r="F9" i="20"/>
  <c r="F10" i="20"/>
  <c r="F19" i="20"/>
  <c r="F22" i="20"/>
  <c r="F20" i="20"/>
  <c r="F11" i="20"/>
  <c r="F2" i="20"/>
  <c r="F8" i="21"/>
  <c r="F7" i="21"/>
  <c r="F2" i="21"/>
  <c r="F10" i="21"/>
  <c r="F6" i="21"/>
  <c r="F5" i="21"/>
  <c r="F9" i="21"/>
  <c r="F3" i="21"/>
  <c r="F4" i="21"/>
  <c r="E6" i="16"/>
  <c r="B6" i="16"/>
  <c r="B17" i="16"/>
  <c r="B16" i="16"/>
  <c r="B15" i="16"/>
  <c r="B13" i="16"/>
  <c r="B11" i="16"/>
  <c r="B10" i="16"/>
  <c r="B9" i="16"/>
  <c r="B8" i="16"/>
  <c r="B7" i="16"/>
  <c r="B19" i="16"/>
  <c r="E8" i="16"/>
  <c r="E7" i="16"/>
  <c r="E19" i="16"/>
  <c r="E18" i="16"/>
  <c r="E17" i="16"/>
  <c r="E16" i="16"/>
  <c r="E15" i="16"/>
  <c r="E14" i="16"/>
  <c r="E13" i="16"/>
  <c r="E12" i="16"/>
  <c r="E11" i="16"/>
  <c r="E10" i="16"/>
  <c r="E9" i="16"/>
  <c r="B18" i="16"/>
  <c r="B12" i="16"/>
  <c r="D20" i="16" l="1"/>
  <c r="B20" i="16"/>
  <c r="E20" i="16"/>
  <c r="F20" i="16"/>
  <c r="C20" i="16"/>
</calcChain>
</file>

<file path=xl/sharedStrings.xml><?xml version="1.0" encoding="utf-8"?>
<sst xmlns="http://schemas.openxmlformats.org/spreadsheetml/2006/main" count="6722" uniqueCount="906">
  <si>
    <t>31</t>
  </si>
  <si>
    <t>34</t>
  </si>
  <si>
    <t>44</t>
  </si>
  <si>
    <t>30</t>
  </si>
  <si>
    <t>47</t>
  </si>
  <si>
    <t>27</t>
  </si>
  <si>
    <t>42</t>
  </si>
  <si>
    <t>50</t>
  </si>
  <si>
    <t>DESCLASSIFICADO</t>
  </si>
  <si>
    <t>CLASSIFICADO</t>
  </si>
  <si>
    <t>VAGA PRETENDIDA</t>
  </si>
  <si>
    <t>TOTAL</t>
  </si>
  <si>
    <t>AGENTE DE COMBATE A ENDEMIAS</t>
  </si>
  <si>
    <t>MICROSCOPISTA</t>
  </si>
  <si>
    <t>EDITAL</t>
  </si>
  <si>
    <t>FILIAL</t>
  </si>
  <si>
    <t>CLASSIFICAÇÃO</t>
  </si>
  <si>
    <t>INSCRIÇÃO</t>
  </si>
  <si>
    <t>DATA E HORA DA INSCRIÇÃO</t>
  </si>
  <si>
    <t>IDADE</t>
  </si>
  <si>
    <t>INDÍGENA</t>
  </si>
  <si>
    <t>PORTADOR DE DEFICIÊNCIA</t>
  </si>
  <si>
    <t>ORGANIZAÇÃO SOCIAL DE SAÚDE HOSPITAL E MATERNIDADE THEREZINHA DE JESUS</t>
  </si>
  <si>
    <t>NÃO</t>
  </si>
  <si>
    <t>SIM</t>
  </si>
  <si>
    <t>46</t>
  </si>
  <si>
    <t>48</t>
  </si>
  <si>
    <t>29</t>
  </si>
  <si>
    <t>38</t>
  </si>
  <si>
    <t>24</t>
  </si>
  <si>
    <t>CIRURGIÃO DENTISTA</t>
  </si>
  <si>
    <t>33</t>
  </si>
  <si>
    <t>23</t>
  </si>
  <si>
    <t>51</t>
  </si>
  <si>
    <t>35</t>
  </si>
  <si>
    <t>26</t>
  </si>
  <si>
    <t>TÉCNICO EM ENFERMAGEM</t>
  </si>
  <si>
    <t>41</t>
  </si>
  <si>
    <t>45</t>
  </si>
  <si>
    <t>49</t>
  </si>
  <si>
    <t>39</t>
  </si>
  <si>
    <t>32</t>
  </si>
  <si>
    <t>ALCIONE GONÇALVES GARRIDO</t>
  </si>
  <si>
    <t>43</t>
  </si>
  <si>
    <t>40</t>
  </si>
  <si>
    <t>36</t>
  </si>
  <si>
    <t>25</t>
  </si>
  <si>
    <t>28</t>
  </si>
  <si>
    <t>21</t>
  </si>
  <si>
    <t>AUXILIAR DE SAÚDE BUCAL</t>
  </si>
  <si>
    <t>22</t>
  </si>
  <si>
    <t>37</t>
  </si>
  <si>
    <t>53</t>
  </si>
  <si>
    <t>0</t>
  </si>
  <si>
    <t>52</t>
  </si>
  <si>
    <t>CELINA DE ARAÚJO ALBUQUERQUE</t>
  </si>
  <si>
    <t xml:space="preserve">FLAVIA ROMAN ALONSO SOARES </t>
  </si>
  <si>
    <t>DANIELA GOMES DA SILVA</t>
  </si>
  <si>
    <t>58</t>
  </si>
  <si>
    <t>002/2021</t>
  </si>
  <si>
    <t>DSEI Porto Velho</t>
  </si>
  <si>
    <t>ABRAAO ALVES COLEGIO PAUMARI</t>
  </si>
  <si>
    <t>AGNALDO PABI TUPARI</t>
  </si>
  <si>
    <t>JOSSÉ CANOÉ NUNES</t>
  </si>
  <si>
    <t xml:space="preserve">ALDEMILSON ORO MON </t>
  </si>
  <si>
    <t>DEDISON ORO MON</t>
  </si>
  <si>
    <t>JOSÉ ALVINEI MALTA DE CARVALHO</t>
  </si>
  <si>
    <t>MANOEL DE SOUZA SILVA</t>
  </si>
  <si>
    <t>MARLENE ALVES GUASSACE</t>
  </si>
  <si>
    <t>RONALDO PASSOS ARAÚJO</t>
  </si>
  <si>
    <t>APOIADOR TÉCNICO DE ATENÇÃO À SAÚDE</t>
  </si>
  <si>
    <t>SORAYA DA SILVA NOGUEIRA</t>
  </si>
  <si>
    <t xml:space="preserve">VANESSA DE SOUSA SILVA </t>
  </si>
  <si>
    <t>GENNYFFER FERREIRA GOMES</t>
  </si>
  <si>
    <t>ADRIANA MARIA DE ANDRADE</t>
  </si>
  <si>
    <t>63</t>
  </si>
  <si>
    <t>FRANCISCO DANES SOARES</t>
  </si>
  <si>
    <t>MAURICIO HENRIQUE COGUE</t>
  </si>
  <si>
    <t>MIRLENE MORAES DE SOUZA</t>
  </si>
  <si>
    <t>54</t>
  </si>
  <si>
    <t>ALDENOR MOCAMBITE DA SILVA</t>
  </si>
  <si>
    <t>MARLENE ALVES DOS SANTOS LEITE</t>
  </si>
  <si>
    <t>LUZIA PANDOLFIDA SILVA</t>
  </si>
  <si>
    <t>IGOR DOMINGOS ARAUJO DE AMORIM</t>
  </si>
  <si>
    <t xml:space="preserve">ROSIMAR APARECIDA MASSAROLI </t>
  </si>
  <si>
    <t>VALDILENE DA SILVA FREITAS</t>
  </si>
  <si>
    <t>MARIA DA CONCEIÇÃO FERREIRA PERES</t>
  </si>
  <si>
    <t>JEFFERSON TEODORO DA LUZ</t>
  </si>
  <si>
    <t xml:space="preserve">IRLENE DEODATO PEREIRA </t>
  </si>
  <si>
    <t>GECIANE VIANA TEIXEIRA</t>
  </si>
  <si>
    <t>LAURA PATRICIA SANTOS DO NASCIMENTO SOUZA</t>
  </si>
  <si>
    <t xml:space="preserve">CARLA ADRIANE TIBOBAY PESSOA </t>
  </si>
  <si>
    <t xml:space="preserve">ALINE MARTINS DA COSTA </t>
  </si>
  <si>
    <t>APOIADOR TÉCNICO DE SANEAMENTO</t>
  </si>
  <si>
    <t>CLAITON ALVES SANTOS</t>
  </si>
  <si>
    <t>FELIPE DE OLIVEIRA RIBEIRO</t>
  </si>
  <si>
    <t>BIANCA LUZIA CARVALHO DE MARCO</t>
  </si>
  <si>
    <t>RENAN VELOSO E SILVA</t>
  </si>
  <si>
    <t>LUIZ MARCOS COELHO DE SOUZA ARAUJO JUNIOR</t>
  </si>
  <si>
    <t>CELSO RICARDO BARROS DE SOUZA</t>
  </si>
  <si>
    <t>JORGE HENRIQUE FERREIRA JUNIOR</t>
  </si>
  <si>
    <t>IURY LOBO DA SILVA MIRANDA</t>
  </si>
  <si>
    <t>MARCELO PEBLES GOMES PINTO</t>
  </si>
  <si>
    <t>NUBIA PATRICIA ROSENDO DE OLIVEIRA</t>
  </si>
  <si>
    <t>ASSISTENTE SOCIAL</t>
  </si>
  <si>
    <t>EURIDES DUQUE DOS SANTOS</t>
  </si>
  <si>
    <t>EDIR LEGAL PEREIRA</t>
  </si>
  <si>
    <t>KELLY ALVES DE CARVALHO</t>
  </si>
  <si>
    <t>JOSIMEIRE ARANHA CARDOSO</t>
  </si>
  <si>
    <t>MAIANA PINHEIRO LIMA</t>
  </si>
  <si>
    <t>NAYANDRA POLLYANA TORRES DE LIMA</t>
  </si>
  <si>
    <t>MARCOS VINICIUS DE MELO OLIVEIRA</t>
  </si>
  <si>
    <t>JEANE DA SILVA RODRIGUES</t>
  </si>
  <si>
    <t>SUELY PASSOS DE SOUZA</t>
  </si>
  <si>
    <t>55</t>
  </si>
  <si>
    <t>DAYANE GARCEZ LOPES SILVA</t>
  </si>
  <si>
    <t xml:space="preserve">THIERRY PADILHA FREIRE VIEIRA </t>
  </si>
  <si>
    <t>MARIA APARECIDA RODRIGUES</t>
  </si>
  <si>
    <t xml:space="preserve">DANIELA SOARES AMARAL </t>
  </si>
  <si>
    <t xml:space="preserve">ANGELO RICARDO FERREIRA DOS SANTOS </t>
  </si>
  <si>
    <t>ÂNGELA MARIA GOMES PINHEIRO</t>
  </si>
  <si>
    <t>56</t>
  </si>
  <si>
    <t>JORGINETH MARIA NOGUEIRA BATISTA</t>
  </si>
  <si>
    <t>EDNELI GALDINO CERQUEIRA</t>
  </si>
  <si>
    <t>ROSIRENE CALAÇA DA SILVA</t>
  </si>
  <si>
    <t xml:space="preserve">ROSANGELA APARECIDA ORLANDO </t>
  </si>
  <si>
    <t>CHIARA CECÍLIA DA SILVA CARNEIRO</t>
  </si>
  <si>
    <t>LUIZA FERRO DA SILVA</t>
  </si>
  <si>
    <t>LUCIANA GONÇALVES BEZERRA</t>
  </si>
  <si>
    <t xml:space="preserve">ERICA RIBEIRO COELHO MATOS </t>
  </si>
  <si>
    <t>VALERIA DOS SANTOS ROCHA</t>
  </si>
  <si>
    <t>JAQUELINE DA CRUZ SILVA</t>
  </si>
  <si>
    <t>MARIA BRAMBILA SANCHES</t>
  </si>
  <si>
    <t>ELISANGELA BUSON</t>
  </si>
  <si>
    <t>JACQUELINE PEDRAZA MENDES</t>
  </si>
  <si>
    <t>ELIETE PEREIRA SERAFIM</t>
  </si>
  <si>
    <t>HERICA COSTA HAYDEN</t>
  </si>
  <si>
    <t>GLEICY MARIA SANTOS TORRES</t>
  </si>
  <si>
    <t xml:space="preserve">KARINA AYKO NAKAI MACHADO </t>
  </si>
  <si>
    <t>ELIZANGELA POVOAS DE ALENCAR</t>
  </si>
  <si>
    <t>ELZA MARIA MOREIRA CAMPOS</t>
  </si>
  <si>
    <t>ANAMÉLIA GAMA PALOS</t>
  </si>
  <si>
    <t xml:space="preserve">CATIUSCIA DA SILVA PEREIRA </t>
  </si>
  <si>
    <t>ROSANGELA DA SILVA CRUZ</t>
  </si>
  <si>
    <t>ALEXANDRA SILVA NUNES</t>
  </si>
  <si>
    <t>ALEXANDRA DANTAS DA SILVA</t>
  </si>
  <si>
    <t>ARTEMIS SENA PIMENTA</t>
  </si>
  <si>
    <t xml:space="preserve">ELIZANGELA TEIXEIRA CLAUDINO </t>
  </si>
  <si>
    <t>SANDRINA MARIA CARDOSO QUIMAS</t>
  </si>
  <si>
    <t>ACLECIA SUELY PAZ GOMES LISBOA</t>
  </si>
  <si>
    <t>SEBASTIANA HURTADO SUARES GONÇALVES</t>
  </si>
  <si>
    <t>VANESSA PAZ DE CASTRO</t>
  </si>
  <si>
    <t>VALDEIR VIANA DE MENESES</t>
  </si>
  <si>
    <t>CIRLENE BARBOSA DOS SANTOS</t>
  </si>
  <si>
    <t>JUCILÉIA CARVALHO DA SILVA</t>
  </si>
  <si>
    <t xml:space="preserve">JACIDENE MARTINS TEIXEIRA </t>
  </si>
  <si>
    <t>SIMONE APARECIDA GUIMARÃES</t>
  </si>
  <si>
    <t>MARIA ELENILDA TORRES</t>
  </si>
  <si>
    <t>ADRIANA CARVALHO</t>
  </si>
  <si>
    <t>LORENA DOS SANTOS SAMPAIO</t>
  </si>
  <si>
    <t>ROBSON PEREIRA BARBOSA</t>
  </si>
  <si>
    <t>CECILIA JESUS DA CUNHA</t>
  </si>
  <si>
    <t>FÁTIMA GLEICIANE PEREIRA DE VARGAS SANTANA</t>
  </si>
  <si>
    <t>ELIANE SOUSA MELO</t>
  </si>
  <si>
    <t>SUELEN DE SOUZA INES</t>
  </si>
  <si>
    <t>GREICE QUELE CORREIA PEIXE</t>
  </si>
  <si>
    <t>MARIA MARINS RIBEIRO DA SILVA</t>
  </si>
  <si>
    <t>GIULANE DOS SANTOS DE SOUZA DE MENEZES</t>
  </si>
  <si>
    <t>ADELÂINE DA SILVA FREISLEBEN</t>
  </si>
  <si>
    <t xml:space="preserve">LEILANE CRISTINA DA SILVA PIRES DOS SANTOS </t>
  </si>
  <si>
    <t>MARIA ANTONIA BRITO ALVES</t>
  </si>
  <si>
    <t>ANA CLAUDIA CARDOSO MELQUIDE DE MAGALHÃES</t>
  </si>
  <si>
    <t>VANESSA DA COSTA AGUIAR SILVA</t>
  </si>
  <si>
    <t>EUSINETE RODRIGUES DE MENEZES</t>
  </si>
  <si>
    <t>TAINÁ PEREIRA DA SILVA</t>
  </si>
  <si>
    <t xml:space="preserve">JÉSSICA FONSECA DA SILVA </t>
  </si>
  <si>
    <t>MARIA AUZENIR OLIVEIRA SILVA</t>
  </si>
  <si>
    <t>SIMONE SOUZA ALMEIDA</t>
  </si>
  <si>
    <t>CLECIANE MALTA RIBEIRO</t>
  </si>
  <si>
    <t xml:space="preserve">RITA DOS SANTOS MOREIRA </t>
  </si>
  <si>
    <t>ELAINE PASSOS RODRIGUES LIMA</t>
  </si>
  <si>
    <t>TIAGO RAMOS DE SOUZA</t>
  </si>
  <si>
    <t>APOENA MENEZES BARBOSA</t>
  </si>
  <si>
    <t>RITA DE CASSIA LIMEIRA GOUVEIA MORBECK</t>
  </si>
  <si>
    <t xml:space="preserve">BRENDA MENDES FERREIRA </t>
  </si>
  <si>
    <t xml:space="preserve">JHULLYA SOARES DA SILVA </t>
  </si>
  <si>
    <t>JESSICA ALVES COSTA</t>
  </si>
  <si>
    <t xml:space="preserve">JOÃO VICENTE RIBEIRO CORDOVIL </t>
  </si>
  <si>
    <t>TRINIT DI LU SOARES GERMANO</t>
  </si>
  <si>
    <t>ROBERTA STÉFANY DA COSTA SILVA</t>
  </si>
  <si>
    <t>POLIANA MARQUES DE OLIVEIRA COSTA SILVA</t>
  </si>
  <si>
    <t>ANDRESSA VALÉRIA GOMES DE OLIVEIRA</t>
  </si>
  <si>
    <t xml:space="preserve">DAIANE DE LIMA ALVES </t>
  </si>
  <si>
    <t>RAÍSSA LEÃO DA ROCHA MOURA</t>
  </si>
  <si>
    <t>JÉSSICA VELOSO OLIVEIRA</t>
  </si>
  <si>
    <t>AMANDA ISSLER BOTONI DA SILVA</t>
  </si>
  <si>
    <t xml:space="preserve">EDSON MOREIRA DE SOUSA JÚNIOR </t>
  </si>
  <si>
    <t>THIAGO ALECRIM MENDONÇA</t>
  </si>
  <si>
    <t>THAYNÁ GARCIA DE MORAES</t>
  </si>
  <si>
    <t>YONARA CAETANO RIBEIRO</t>
  </si>
  <si>
    <t>ADRIA LOUISE SILVA BARBOSA</t>
  </si>
  <si>
    <t>VALERIA ELOAR DA CRUZ DIAS</t>
  </si>
  <si>
    <t>GABRIELA RIBEIRO CORDOVIL</t>
  </si>
  <si>
    <t>HUGO ALESSANDRO DOS SANTOS CARVALHO</t>
  </si>
  <si>
    <t>ALANA HELENA NUNES FERREIRA</t>
  </si>
  <si>
    <t>THALYSA DO AMARAL SARRAFF</t>
  </si>
  <si>
    <t>ANDRESSA LEAL RABELO REBOUÇÃS -</t>
  </si>
  <si>
    <t>DIONATAN GOMES</t>
  </si>
  <si>
    <t>UESLEI JARDIEL RÊGO SILVA</t>
  </si>
  <si>
    <t xml:space="preserve">PRISCILA FERREIRA PADILHA </t>
  </si>
  <si>
    <t>VANESSA DE LIMA MARTINS</t>
  </si>
  <si>
    <t>NÁGILA MARIA DE OLIVEIRA CORRÊA</t>
  </si>
  <si>
    <t>NAIANY MEIRIELY DE ALMEIDA LOPES</t>
  </si>
  <si>
    <t>ZULEIDE BERNARDO DE ESTENSSORO</t>
  </si>
  <si>
    <t>ALDEÍDE FRANCISCA DA SILVA CORTÊZ</t>
  </si>
  <si>
    <t>ANA CLAÚDIA ALVES DE OLIVEIRA</t>
  </si>
  <si>
    <t>AUGUSTO PINTO RAMALHO</t>
  </si>
  <si>
    <t>GYLDERSON MAGNO COSTA LEAL</t>
  </si>
  <si>
    <t>FÁBIO ALECRIM DE MELO</t>
  </si>
  <si>
    <t>MARILUCE RODRIGUES DOS SANTOS</t>
  </si>
  <si>
    <t>ERYCK D'ALMEIDA RÊGO</t>
  </si>
  <si>
    <t>STEFANNIE PARANHOS DA COSTA ALVES</t>
  </si>
  <si>
    <t>LEONILDO DE ALMEIDA OLIVEIRA</t>
  </si>
  <si>
    <t>ANA PATRICIA BRASIL ROSSENDY</t>
  </si>
  <si>
    <t xml:space="preserve">CRISELY SALES RODRIGUES GONÇALVES </t>
  </si>
  <si>
    <t xml:space="preserve">DENISE DUARTE DOS SANTOS CABRAL </t>
  </si>
  <si>
    <t>CLEITON RODRIGUES DE SOUZA</t>
  </si>
  <si>
    <t>PATRICIA CHAVES DOS SANTOS</t>
  </si>
  <si>
    <t>KARLIANE LEMOS LEAL</t>
  </si>
  <si>
    <t>RAFAELE NÉRIS XIMENES</t>
  </si>
  <si>
    <t>NOEMI MARTINS LUNA</t>
  </si>
  <si>
    <t xml:space="preserve">GLAUTERSON MATHIAS </t>
  </si>
  <si>
    <t>POLIANA GUTERRES DE AZEVEDO SANTIAGO</t>
  </si>
  <si>
    <t xml:space="preserve">ANTONIO DA SILVA BEZERRA </t>
  </si>
  <si>
    <t>LEANDRO CARVALHO DOS SANTOS</t>
  </si>
  <si>
    <t>RODRIGO SILVA BRAGA</t>
  </si>
  <si>
    <t>EULER JORGE NASCIMENTO MIRANDA</t>
  </si>
  <si>
    <t>LORENA FERREIRA REGO</t>
  </si>
  <si>
    <t>IURY SANTOS MORAIS</t>
  </si>
  <si>
    <t>KAMILA RAMOS DE SOUZA</t>
  </si>
  <si>
    <t>DJANNY NUNES MAIA</t>
  </si>
  <si>
    <t>ANNY CAROLINI FEITOSA PEDRA</t>
  </si>
  <si>
    <t>LUCAS DAVID BRANDÃO ALVES</t>
  </si>
  <si>
    <t xml:space="preserve">KAROLINE VERONEZI OLIVEIRA </t>
  </si>
  <si>
    <t>FLÁVIO DOS SANTOS BARROS</t>
  </si>
  <si>
    <t>ENFERMEIRO</t>
  </si>
  <si>
    <t>DANIELY ALVES DO NASCIMENTO FAUSTINO</t>
  </si>
  <si>
    <t>ROSYMAIRE MELO TEIXEIRA DOS SANTOS</t>
  </si>
  <si>
    <t>AMANDA CRISTIAN LEITE DE SOUZA</t>
  </si>
  <si>
    <t>KATIANY TAMARA ANDRADE BATISTA</t>
  </si>
  <si>
    <t>JARINA PALOMA FERREIRA DA SILVA</t>
  </si>
  <si>
    <t xml:space="preserve">LILIANE GABRIEL DA SILVA </t>
  </si>
  <si>
    <t>DANDARA RAIZA EUZÉBIO</t>
  </si>
  <si>
    <t>JAQUELINE MONTEIRO DA SILVA</t>
  </si>
  <si>
    <t>LORENA TEIXEIRA DA SILVA</t>
  </si>
  <si>
    <t>ROSIANE RODRIGUES VIEIRA</t>
  </si>
  <si>
    <t>SIARA JUSTINIANO DANTAS</t>
  </si>
  <si>
    <t>VERCILENE ALMEIDA CAMPOS</t>
  </si>
  <si>
    <t>TAIS DA CUNHA QUEIROZ</t>
  </si>
  <si>
    <t xml:space="preserve">INGRIDY LOURDES VASCONCELOS DE OLIVEIRA </t>
  </si>
  <si>
    <t>LUZIENE DA CRUZ ALMEIDA SILVA</t>
  </si>
  <si>
    <t xml:space="preserve">JORGERLAYNE RAMOS MAIA </t>
  </si>
  <si>
    <t xml:space="preserve">CLEISSIANE ÉVELIN SILVA BENARROSH </t>
  </si>
  <si>
    <t>DENISE ANE CORREIA GUDIM</t>
  </si>
  <si>
    <t xml:space="preserve">ELAIDE RODRIGUES DOS SANTOS DE SOUZA </t>
  </si>
  <si>
    <t xml:space="preserve">ANA MÍRIAN FRANÇA SCORGIE SERPA </t>
  </si>
  <si>
    <t xml:space="preserve">MARIA MADALENA DOS SANTOS LIMA </t>
  </si>
  <si>
    <t>GISELE OLIVEIRA SILVA</t>
  </si>
  <si>
    <t>ANA CLAUDIA DOMINGOS CASSIMIRO</t>
  </si>
  <si>
    <t>CAREN LEITE EGUEZ</t>
  </si>
  <si>
    <t>EDMILSON BEZERRA CRUZ JUNIOR</t>
  </si>
  <si>
    <t>CAMILA THAINA FROES TEIXEIRA</t>
  </si>
  <si>
    <t>DEUSIRENE SOUSA RDORGIES</t>
  </si>
  <si>
    <t>ANA CÁSSIA DA SILVA GOMES</t>
  </si>
  <si>
    <t>HENRICLEY GOMES DOS SANTOS</t>
  </si>
  <si>
    <t>DIÊNY GÉSSICA OLIVEIRA PEREIRA</t>
  </si>
  <si>
    <t>WELIA GOMES DOS SANTOS</t>
  </si>
  <si>
    <t>CAMILA FERNANDA GONÇALVES SOUZA ARAÚJO</t>
  </si>
  <si>
    <t>DIANEIZE GIMAS BARROS</t>
  </si>
  <si>
    <t>JUNNIENE BECKMAN BARBOSA</t>
  </si>
  <si>
    <t>LAIANE PATRICIA DE OLIVEIRA</t>
  </si>
  <si>
    <t>BRENDA JHULIANE VERISSIMO DA SILVA</t>
  </si>
  <si>
    <t>CAROLINE LOPES VIEIRA</t>
  </si>
  <si>
    <t>ADERLANNE DA SILVA ABREU</t>
  </si>
  <si>
    <t>ADRIANA DE CÁSSIA DA SILVA BELO</t>
  </si>
  <si>
    <t>VALÉRIA GALVÃO SANTOS</t>
  </si>
  <si>
    <t>NATASHA DOS SANTOS MAGALHAES</t>
  </si>
  <si>
    <t>PLINIO ARAUJO DE CARVALHO</t>
  </si>
  <si>
    <t>JÉSSICA ÁUREA LEITE DOS SANTOS</t>
  </si>
  <si>
    <t>NARA CAROLINE LOBATO VICENTE</t>
  </si>
  <si>
    <t>HANAE SANTOS SAITA</t>
  </si>
  <si>
    <t>LEIDIENE GOMES DA SILVA</t>
  </si>
  <si>
    <t>ROZYSANDRA SOUZA AGUIAR</t>
  </si>
  <si>
    <t>VICTOR VILLAR DA SILVA BENTO</t>
  </si>
  <si>
    <t xml:space="preserve">DENISE VALENTE BORGES </t>
  </si>
  <si>
    <t>CAROLINE SILVA ROMUALDO</t>
  </si>
  <si>
    <t>DAIANE CAVALCANTE DAMACENO</t>
  </si>
  <si>
    <t>VALDILINA MENDES</t>
  </si>
  <si>
    <t xml:space="preserve">JEAN DA SILVA SOUZA </t>
  </si>
  <si>
    <t>FELYPHE RAIMUNDO CEOLIM GARCIA</t>
  </si>
  <si>
    <t>LEICA MILENE FONSECA AQUINO</t>
  </si>
  <si>
    <t>JULIANA DE SOUZA GONÇALVES MARTINOVSVKI</t>
  </si>
  <si>
    <t>BEETHOUVEN FERREIRA GARCIA</t>
  </si>
  <si>
    <t>LAURA ALANA OLIVEIRA SANTIAGO</t>
  </si>
  <si>
    <t>JOELMA ALVES BRUM</t>
  </si>
  <si>
    <t>THALINE RAYANE CAMPOS DE ANDRADE</t>
  </si>
  <si>
    <t>JULIANA SILVA BRITO</t>
  </si>
  <si>
    <t>JAINARA IRIS DUARTE DE SOUZA</t>
  </si>
  <si>
    <t>RAYANE BORGES DA COSTA MOREIRA</t>
  </si>
  <si>
    <t>ALANA CRISTINA RIBEIRO DA SILVA</t>
  </si>
  <si>
    <t>THIAGO FELIPPE DOS SANTOS ALICRIM</t>
  </si>
  <si>
    <t>LUCIANA ADACLEI LOPES BESERRA</t>
  </si>
  <si>
    <t xml:space="preserve">ALESSANDRA LUCAS JESUS FIGUEIREDO DE ARAÚJO </t>
  </si>
  <si>
    <t>LIDIANE TAVARES MEDEIROS</t>
  </si>
  <si>
    <t>ELANE SILVA RODRIGUES SOUZA</t>
  </si>
  <si>
    <t>ANA CARLA DE SOUZA LIMA</t>
  </si>
  <si>
    <t xml:space="preserve">SIMONE LORENA DA SILVA BESSA </t>
  </si>
  <si>
    <t xml:space="preserve">NÚBIA PRADO SENA </t>
  </si>
  <si>
    <t>JAQUELINE INUMA DOS SANTOS</t>
  </si>
  <si>
    <t>JOYCE INGRID LIMA SANTOS MORAIS</t>
  </si>
  <si>
    <t>AMANDA VITÓRIA VIANA ROCHA</t>
  </si>
  <si>
    <t>TAILANE NAVI DA SILVA</t>
  </si>
  <si>
    <t>HANNA LOPES DA COSTA</t>
  </si>
  <si>
    <t>GLÁUCIA RODRIGUES LAMARÃO</t>
  </si>
  <si>
    <t>FERNANDA FAQUINETI VENTUROSO</t>
  </si>
  <si>
    <t>THAIS INACIO DOS SANTOS PINHEIRO</t>
  </si>
  <si>
    <t>LAUANI ROCHA DE SOUZA</t>
  </si>
  <si>
    <t>ANDRESSA CRISTIANE CASCIMIRO DE OLIVEIRA</t>
  </si>
  <si>
    <t>MARYANNE DE OLIVEIRA SOARES</t>
  </si>
  <si>
    <t>KASSANDRY DE ARAÚJO MELO</t>
  </si>
  <si>
    <t>ELIZEU MUNIZ DE OLIVEIRA</t>
  </si>
  <si>
    <t>STEFANI SABRINA GARCIA DE FREITAS</t>
  </si>
  <si>
    <t>SILVIO CERCHIARI</t>
  </si>
  <si>
    <t>59</t>
  </si>
  <si>
    <t>VANESSA RAMOS SILVA</t>
  </si>
  <si>
    <t>ELAINE RODRIGUES DA SILVA GUAJAJARA</t>
  </si>
  <si>
    <t>RAYLANE TEIXEIRA PEREIRA</t>
  </si>
  <si>
    <t>JAINE DOS SANTOS FURTUNATO</t>
  </si>
  <si>
    <t>MOISANE CARREIRO DA SILVA GUILHERME</t>
  </si>
  <si>
    <t>THALLYSON FRANCISCO DA SILVA PAIVA</t>
  </si>
  <si>
    <t>ANDRESSA SANTO ARAUJO</t>
  </si>
  <si>
    <t>TEL CINTA LARGA</t>
  </si>
  <si>
    <t>RAFAEL SOUZA DE OLIVEIRA</t>
  </si>
  <si>
    <t>GEORGE WESLEY PEREIRA DE MELO</t>
  </si>
  <si>
    <t>ANA IRIS PEREIRA SOUZA D'AGOSTIN</t>
  </si>
  <si>
    <t>JIRLÂNDIA NEVES DE MOURA</t>
  </si>
  <si>
    <t>THAISA FRAGOSO CAVALCANTI DE BARROS REGO</t>
  </si>
  <si>
    <t>PAULO LEVI ANDRADE WAN BURK</t>
  </si>
  <si>
    <t>ELAINE CRISTINA CALIXTO SILVA</t>
  </si>
  <si>
    <t>ALINE DOS SANTOS SOUZA RODRIGUES</t>
  </si>
  <si>
    <t>ELISA MOTA</t>
  </si>
  <si>
    <t>RODRIGO SARDINHA HERMES</t>
  </si>
  <si>
    <t>NILDETHE BELTRAO MACIEIRA PEDRAÇA</t>
  </si>
  <si>
    <t>ALINE PINTO CANGUSSU</t>
  </si>
  <si>
    <t>MONIQUE BALTOR REBELO FANTINATTI</t>
  </si>
  <si>
    <t xml:space="preserve">LUIZ EDUARDO BEZERRA DE ALMEIDA </t>
  </si>
  <si>
    <t>JULIA FERNANDES MAGALHAES</t>
  </si>
  <si>
    <t>ANDRÉ RIBEIRO VILELLA</t>
  </si>
  <si>
    <t>CYNTIA DA SILVA ALVARES</t>
  </si>
  <si>
    <t>DEISE NUNES RODRIGUES DO NASCIMENTO</t>
  </si>
  <si>
    <t>JULIANO DA SILVA CABRAL</t>
  </si>
  <si>
    <t>NELSI MAUS</t>
  </si>
  <si>
    <t>ROSELY REGINA STERING MACIEL</t>
  </si>
  <si>
    <t>MAIONES SOUZA GOMES</t>
  </si>
  <si>
    <t>MARIA CONCEIÇÃO MACEDO CRUZ</t>
  </si>
  <si>
    <t>VALQUIRIA SATURNINO DOS SANTOS</t>
  </si>
  <si>
    <t>LENILDA  LOPES DA SILVA</t>
  </si>
  <si>
    <t>ELIENE DE JESUS CORREA NUNES MOVI</t>
  </si>
  <si>
    <t>ANTONIO MARCOS SALES CONCEIÇÃO</t>
  </si>
  <si>
    <t>TAMIRES DOS PRAZERES DE OLIVEIRA</t>
  </si>
  <si>
    <t>MARLY OLIVEIRA DOS SANTOS DE BRAGA</t>
  </si>
  <si>
    <t>MARCELO NEY DA ROSA OLIVIERA</t>
  </si>
  <si>
    <t>ROSANA APARECIDA GOMES DA CONCEIÇÃO</t>
  </si>
  <si>
    <t>PRISCILA DAMASCENO PICOLO</t>
  </si>
  <si>
    <t>CREUZINETE MELO DE ARAUJO</t>
  </si>
  <si>
    <t>SILVIA OLIVEIRA SILVA</t>
  </si>
  <si>
    <t>LUCIMAR LADISLAU COSTA CORREA</t>
  </si>
  <si>
    <t>NELISANGELA SOARES DA SILVA VIDAL</t>
  </si>
  <si>
    <t>MARIA ABADIA GARCIA</t>
  </si>
  <si>
    <t>MARIS DA PAZ BEZERRA DOS SANTOS</t>
  </si>
  <si>
    <t>MARLENE MONTES DA SILVA</t>
  </si>
  <si>
    <t>MÁRCIA CRISTINA CRUZ GOMES ROCHA</t>
  </si>
  <si>
    <t>TEREZINHA SUBTIL DE OLIVEIRA FERREIRA</t>
  </si>
  <si>
    <t>MARIA DE FÁTIMA TEIXEIRA DA SILVA BORGES</t>
  </si>
  <si>
    <t>SULAMITA ALVES DA SILVA</t>
  </si>
  <si>
    <t>RENATA DOLORES DE SOUZA SANTOS</t>
  </si>
  <si>
    <t>MARCIA PEREIRA LIMA RUIZ</t>
  </si>
  <si>
    <t>DANIELE NASCIMENTO DA ROCHA</t>
  </si>
  <si>
    <t>RANIEL OLIVEIRA BENTES JUNIOR</t>
  </si>
  <si>
    <t>FRANCINEIDE SERAFIM DO NASCIMENTO</t>
  </si>
  <si>
    <t>HORÁCIO PINHEIRO BENTES FILHO</t>
  </si>
  <si>
    <t>HELIO VINICIUS COELHO SILVA</t>
  </si>
  <si>
    <t>LENILSON SOUZA NASCIMENTO</t>
  </si>
  <si>
    <t xml:space="preserve">JANAINA NEVES ESPINDOLA </t>
  </si>
  <si>
    <t>CATIENE ROSA PARDIM GUEDES</t>
  </si>
  <si>
    <t>DARCIELE SILVA DE ALMEIDA</t>
  </si>
  <si>
    <t>VIVIANE FERREIRA DA SILVA</t>
  </si>
  <si>
    <t>EVA PERPÉTUA DOS REIS</t>
  </si>
  <si>
    <t>AUXILIADORA CARDOSO MENDES</t>
  </si>
  <si>
    <t>RITA DE CASSIA FANTAGUCCI</t>
  </si>
  <si>
    <t>EMÂNOEL DILVANO RODRIGUES HONORATO</t>
  </si>
  <si>
    <t xml:space="preserve">ELIANE DA SILVA </t>
  </si>
  <si>
    <t>DENISE MARQUES DE AZEVEDO</t>
  </si>
  <si>
    <t>MARIA ROSA DA SILVA</t>
  </si>
  <si>
    <t>WANDERLEIA MELGUEIRO DE SOUZA</t>
  </si>
  <si>
    <t>CRISTIANE DOS SANTOS DE OLIVEIRA</t>
  </si>
  <si>
    <t>AUDICELIA MOREIRA DE LIMA SILVA</t>
  </si>
  <si>
    <t xml:space="preserve">MICHELLE JULIANA VIEIRA GOMES RICARTE </t>
  </si>
  <si>
    <t>NILZA MARIA DE OLIVEIRA CARVALHO</t>
  </si>
  <si>
    <t>CLEYMARA LOPES DA SILVA</t>
  </si>
  <si>
    <t>MARCELO DA SILVA JUSTINO</t>
  </si>
  <si>
    <t>ADELINO VALENTE SANTOS</t>
  </si>
  <si>
    <t>ANTONIO MARCOS LOPES DE MESQUITA</t>
  </si>
  <si>
    <t xml:space="preserve">FERNANDA CRISTINA CARDOSO ARGENTO </t>
  </si>
  <si>
    <t>SANDESLANE DE CARVALHO SOUZA</t>
  </si>
  <si>
    <t>ELIZANGELA FERNADES CAGGY</t>
  </si>
  <si>
    <t>FABIANA ARAUJO E SILVA</t>
  </si>
  <si>
    <t>GENIVAL DE OLIVEIRA CARVALHO FARIAS</t>
  </si>
  <si>
    <t>GRACILENE GOMES DOS SANTOS</t>
  </si>
  <si>
    <t>VALÉRIA RODRIGUES DE SOUZA</t>
  </si>
  <si>
    <t>FRANCISCA OLIVEIRA SILVA</t>
  </si>
  <si>
    <t>ELISANGELA PAZ DO NASCIMENTO</t>
  </si>
  <si>
    <t>RONALDO ADRIANO MENEZES</t>
  </si>
  <si>
    <t>ELIZANGELA DE MEDEIROS MARTINS CARRIL</t>
  </si>
  <si>
    <t>FABIANA GOIS LIMA</t>
  </si>
  <si>
    <t xml:space="preserve">VANJA RAQUEL BENTES DE SOUSA </t>
  </si>
  <si>
    <t>BRENDA MENDES DA SILVA FARIAS</t>
  </si>
  <si>
    <t>JAIRANICE MACIEL FURTADO</t>
  </si>
  <si>
    <t>ALCIONE BENTO PROENÇA DE OLIVEIRA</t>
  </si>
  <si>
    <t>DEBORA DAIANA LOPES FERREIRA</t>
  </si>
  <si>
    <t xml:space="preserve">ANA MARIA CAMPOS DE SANTANA </t>
  </si>
  <si>
    <t>NAIMA DA GRAÇA CRUZ</t>
  </si>
  <si>
    <t>ELIANE MELO DA COSTA</t>
  </si>
  <si>
    <t>JOSE PAIVA DE LIMA FILHO</t>
  </si>
  <si>
    <t>EVA BATISTA DO NASCIMENTO</t>
  </si>
  <si>
    <t xml:space="preserve">LUDIMILA CELESTINO FERREIRA </t>
  </si>
  <si>
    <t>KENIA RIBEIRO MARINHO</t>
  </si>
  <si>
    <t>MARTA MARIA CAVALCANTE SOUZA</t>
  </si>
  <si>
    <t>ALECSANDRO RACHID FERREIRA</t>
  </si>
  <si>
    <t>ADALTO FERREIRA BONFIM</t>
  </si>
  <si>
    <t xml:space="preserve">PATRÍCIA VÂNIA DOS REIS </t>
  </si>
  <si>
    <t xml:space="preserve">ZILDA MAGALHÃES DOS SANTOS </t>
  </si>
  <si>
    <t xml:space="preserve">JUCILENE LIMA DOS SANTOS </t>
  </si>
  <si>
    <t>GICELY CARDOSO DE OLIVEIRA</t>
  </si>
  <si>
    <t>KATYANNE PEREIRA SALLES</t>
  </si>
  <si>
    <t>JAQUELINE ALVES SOARES VARJÃO</t>
  </si>
  <si>
    <t xml:space="preserve">EDIRAN ALENCAR DA SILVA </t>
  </si>
  <si>
    <t>VANGENI BEZERRA DA SILVA</t>
  </si>
  <si>
    <t>MARISLANE ALVES BATISTA</t>
  </si>
  <si>
    <t>ANEIDE FEITOSA DE OLIVEIRA</t>
  </si>
  <si>
    <t>MARCILENE XAVIER DE SOUZA</t>
  </si>
  <si>
    <t>CRISTIANE LOPES MAIA</t>
  </si>
  <si>
    <t>GISLANE CANDIDA DE OLIVEIRA</t>
  </si>
  <si>
    <t xml:space="preserve">MARCIENE DOS SANTOS SILVA </t>
  </si>
  <si>
    <t>HENNIG SHEYLA MIRANDA SILVA</t>
  </si>
  <si>
    <t>ANA DENISE DE ARAUJO CASARA</t>
  </si>
  <si>
    <t>UALISSON ALVES DE OLIVEIRA</t>
  </si>
  <si>
    <t>LILIANE DIAS TENORIO RODRIGUES</t>
  </si>
  <si>
    <t>IVONE ALMEIDA SOUZA</t>
  </si>
  <si>
    <t>ANTONIA REGINA DA SILVA TEIXEIRA</t>
  </si>
  <si>
    <t>LUCIANA SILVA NUNES</t>
  </si>
  <si>
    <t>ELOÍSA CRISTIANE NORONHA CHAVES</t>
  </si>
  <si>
    <t xml:space="preserve">RIVANNY GOMES MENDONÇA </t>
  </si>
  <si>
    <t>PAULO DE TARSO VIANA PEREIRA</t>
  </si>
  <si>
    <t>LUANA GARCIA MENDES</t>
  </si>
  <si>
    <t>JEFFERSON JOSÉ DA SILVA PRATA</t>
  </si>
  <si>
    <t>GEISE FERNANDES DE BRITO PRESTES</t>
  </si>
  <si>
    <t>VANESSA FROIS DE OLIVEIRA</t>
  </si>
  <si>
    <t>JEIZA CORIA DOS SANTOS</t>
  </si>
  <si>
    <t xml:space="preserve">ELIETE DOS SANTOS </t>
  </si>
  <si>
    <t>ILZOMAR FREITAS FRANÇA DOS SANTOS</t>
  </si>
  <si>
    <t>MAKILANE ALVES ROBERTINO DO NASCIMENTO</t>
  </si>
  <si>
    <t>MARAISA BATISTA XAVIER</t>
  </si>
  <si>
    <t>GLAICY APARCIDA OLIVEIRA PAES</t>
  </si>
  <si>
    <t>MARIA DO ESPIRITO SANTO DE SÁ</t>
  </si>
  <si>
    <t>POLIANA MARQUES DA SILVA</t>
  </si>
  <si>
    <t xml:space="preserve">SUZY CARDOSO DOS SANTOS </t>
  </si>
  <si>
    <t xml:space="preserve">NORMA LUZ NUBE DA CUNHA </t>
  </si>
  <si>
    <t>MARIA SIMONE ALVES BEZERRA</t>
  </si>
  <si>
    <t>RAPHAEL BENCHIMOL LEITAO</t>
  </si>
  <si>
    <t>LIDIANE SIQUEIRA DA COSTA</t>
  </si>
  <si>
    <t>MARIA PAULA BEZERRA DA COSTA</t>
  </si>
  <si>
    <t>VALDECI NUNES DE OLIVEIRA</t>
  </si>
  <si>
    <t>LAZARO LUIZ CELESTINO</t>
  </si>
  <si>
    <t>DIANA RODRIGUES DA SILVA</t>
  </si>
  <si>
    <t>RAFAELE OLIVEIRA BONFIM</t>
  </si>
  <si>
    <t>GISELE MAGALHÃES DE SALES</t>
  </si>
  <si>
    <t>ROSANE BARBOSA SODRÉ</t>
  </si>
  <si>
    <t>JAKELINE SERRA LIMA</t>
  </si>
  <si>
    <t>SHIRLEY ALEXSANDRA FONSECA PEREIRA DE SOUZA</t>
  </si>
  <si>
    <t xml:space="preserve">LEANDRO DOMINGOS CLERES </t>
  </si>
  <si>
    <t>LUCIELE PIMENTA FERREIRA</t>
  </si>
  <si>
    <t>ALINE CRISTINA LOPES</t>
  </si>
  <si>
    <t>LAUDEVANIA MENDES DE QUEIROZ SILVA</t>
  </si>
  <si>
    <t>ROSEMEIRE BARROS SETUBAL</t>
  </si>
  <si>
    <t>FABIANA NERO CARDOSO</t>
  </si>
  <si>
    <t>ADRIANO CASTELO BRANCO DE ABREU</t>
  </si>
  <si>
    <t>KÉSIA PATRÍCIA MARQUIOLE</t>
  </si>
  <si>
    <t>MARIA ALICE VENANCIO LOPES</t>
  </si>
  <si>
    <t>DALVINA COLARES DOS SANTOS</t>
  </si>
  <si>
    <t>VANÚBIA CALIXTO OLIVEIRA</t>
  </si>
  <si>
    <t>TATIANA PRESTES TAVARES</t>
  </si>
  <si>
    <t>PÂMELA REGINA NUNES DE OLIVEIRA FREITAS</t>
  </si>
  <si>
    <t>ERIANE  APARECIDA DE CAMPOS COSTA</t>
  </si>
  <si>
    <t>IRINEIA MARTINS DE MEDEIROS</t>
  </si>
  <si>
    <t>DÉBORA MATHIAS ALVES</t>
  </si>
  <si>
    <t>MARCELA CRISTINA MILOMES</t>
  </si>
  <si>
    <t>PATRÍCIA SERRÃO DE OLIVEIRA</t>
  </si>
  <si>
    <t>FABIOLA FERREIRA DE LIMA</t>
  </si>
  <si>
    <t>PRISCILA VASCONCELOS MACIEL</t>
  </si>
  <si>
    <t xml:space="preserve">RENATA CRISTINA PEREIRA DE SOUSA TIAGO </t>
  </si>
  <si>
    <t>GABRIELA QUEIROZ ANDRADE</t>
  </si>
  <si>
    <t>MIKELLY ALVES PEREIRA</t>
  </si>
  <si>
    <t>JULIANE REIS CASTRO</t>
  </si>
  <si>
    <t>LUCIANA GALVAO RIBEIRO MORAES</t>
  </si>
  <si>
    <t xml:space="preserve">MILANNE MARIA DE LIMA VICENTE </t>
  </si>
  <si>
    <t>CÁTIA CAROLINA RODRIGUES MIRANDA</t>
  </si>
  <si>
    <t>RAFAEL DA COSTA LIMA</t>
  </si>
  <si>
    <t>LOHAINE FERNANDES COSTA SOUZA</t>
  </si>
  <si>
    <t>ALINE BEZERRA DE MELO RESKI</t>
  </si>
  <si>
    <t xml:space="preserve">ANA PAULA DETE DA SILVEIRA PEREIRA </t>
  </si>
  <si>
    <t>ELAINE CRISTINA DOS SANTOS GOMES</t>
  </si>
  <si>
    <t>BRUNO MARCELO LIMA VALADÃO</t>
  </si>
  <si>
    <t>GLAUCIANE QUIUNE RAMOS</t>
  </si>
  <si>
    <t>KEZIA ROSA ONORIO</t>
  </si>
  <si>
    <t>KAMILA DA SILVA SALDANHA</t>
  </si>
  <si>
    <t>BRUNA VIANA SCHEFFER LUIZ</t>
  </si>
  <si>
    <t>HYOLLANDA DE OLIVEIRA MOREIRA</t>
  </si>
  <si>
    <t>KESSIANE LOPES DE ANDRADE</t>
  </si>
  <si>
    <t>ITALO JAQUES FIGUEIREDO MAIA</t>
  </si>
  <si>
    <t>SAYLA KESSLA LOBATO DA COSTA</t>
  </si>
  <si>
    <t>DIANE MOREIRA DA SILVA</t>
  </si>
  <si>
    <t>ROSIANE DA SILVA FERREIRA</t>
  </si>
  <si>
    <t>YARA RODRIGUES LEITE</t>
  </si>
  <si>
    <t>RENATA PEREIRA DA SILVA</t>
  </si>
  <si>
    <t>ALINE APARECIDA DA SILVA COSTA</t>
  </si>
  <si>
    <t>BRUNA ALVES PEREIRA</t>
  </si>
  <si>
    <t xml:space="preserve">REGIANE DIAS CAMELO </t>
  </si>
  <si>
    <t>SANAUÁ RICARDO MATIAS</t>
  </si>
  <si>
    <t xml:space="preserve">LUANA DEISE CORDEIRO DA SILVA </t>
  </si>
  <si>
    <t>LÁZIA FERNANDES VASCONCELOS</t>
  </si>
  <si>
    <t>RAYRA GALVAO DE LIMA MELO</t>
  </si>
  <si>
    <t>TAIANA CARVALHO DE SOUZA</t>
  </si>
  <si>
    <t>FARMACEUTICO / BIOQUÍMICO</t>
  </si>
  <si>
    <t>FRANCINÉIA MOTA FRAZÃO MARTINS</t>
  </si>
  <si>
    <t>JOANNE COSTA PAES</t>
  </si>
  <si>
    <t xml:space="preserve">ALINE MENDES MUNIZ VIEIRA </t>
  </si>
  <si>
    <t>MATÊUS FERREIRA DA SILVA</t>
  </si>
  <si>
    <t>CARLA FERNANDA OLIVEIRA GUIMARAES</t>
  </si>
  <si>
    <t>LUANA ANDRIELLI MASSUCATO DOS SANTOS</t>
  </si>
  <si>
    <t xml:space="preserve">WANDERSON CABRAL DA SILVA </t>
  </si>
  <si>
    <t>ALINE RIBEIRO NEPOMUCENO</t>
  </si>
  <si>
    <t>IASCARA GUIMARAES RIBEIRO</t>
  </si>
  <si>
    <t>IRLANNY MEIRELES ALMEIDA</t>
  </si>
  <si>
    <t>JANAINA ELIZABELLE JACOB DE OLIVEIRA</t>
  </si>
  <si>
    <t>SCARLAT STEPHANI MACHADO DE ANDRADE</t>
  </si>
  <si>
    <t>ANA MARIA JOSE BEECK FERNANDES</t>
  </si>
  <si>
    <t>TIAGO RODRIGUES DUARTE COMAPA</t>
  </si>
  <si>
    <t>JHEYSIKA STEFANIE GABILON DE BARROS</t>
  </si>
  <si>
    <t>DEBORAH CHAVES BATISTA VIEIRA</t>
  </si>
  <si>
    <t>MARIANA AMIM KATAR VAREDA</t>
  </si>
  <si>
    <t>GABRIELA DE ALMEIDA DA SILVA</t>
  </si>
  <si>
    <t>FABIANA ZARA PASTRO</t>
  </si>
  <si>
    <t>KEYSSY STEFANY PEREIRA REZENDE</t>
  </si>
  <si>
    <t>EDUARDO GOMES SILVA</t>
  </si>
  <si>
    <t>ELIANAI VIEIRA TAVARES</t>
  </si>
  <si>
    <t>GABRIEL DE OLIVEIRA REZENDE</t>
  </si>
  <si>
    <t>ELAINE BRITO BARBOSA PASSOS</t>
  </si>
  <si>
    <t>FLÁVIO AUGUSTO DE SOUZA OLIVEIRA</t>
  </si>
  <si>
    <t>BRUNO MATSUBARA SATO</t>
  </si>
  <si>
    <t>ELAINE CRISTINA DOS SANTOS PEREIRA ROSIN</t>
  </si>
  <si>
    <t>ALANNA IMACULADA WERNEQUE ERNESTO MENONCIN</t>
  </si>
  <si>
    <t xml:space="preserve">CACILDA LIMA DE SOUSA GUIA </t>
  </si>
  <si>
    <t>FRANCISCA MARIA DA COSTA GOMES</t>
  </si>
  <si>
    <t>GILMARA SILVA DE ARAUJO</t>
  </si>
  <si>
    <t>KAREN KAROLINE REGIS CAVALCANTE</t>
  </si>
  <si>
    <t>FELIPO GIOVANI FEITOSA RUSSO</t>
  </si>
  <si>
    <t>CLEUVERSON PAZ REIS</t>
  </si>
  <si>
    <t>LETICIA SOLIZ ALVAREZ</t>
  </si>
  <si>
    <t>MARIA HELENA SOARES</t>
  </si>
  <si>
    <t>SONIA MARIA SANCHES</t>
  </si>
  <si>
    <t>UÉLISSON LOPES</t>
  </si>
  <si>
    <t>SIRLEI DOS SANTOS SEVERINO</t>
  </si>
  <si>
    <t xml:space="preserve">ÉRICA MARIA RODRIGUES DO VALE VIEIRA </t>
  </si>
  <si>
    <t>ELISSÂMIA GUIMARÃES JOHNSON AVELINO</t>
  </si>
  <si>
    <t xml:space="preserve">JANES MEIRE DA SILVA ASSUNÇAO </t>
  </si>
  <si>
    <t>MÁRCIA CARVALHO SOARES</t>
  </si>
  <si>
    <t>SINELMA SILVA DE SOUZA BRAGA</t>
  </si>
  <si>
    <t>CLEMILDA FERNANDES AMARAL</t>
  </si>
  <si>
    <t>ALANA DE FARIA MOURA</t>
  </si>
  <si>
    <t>CLEIDIANA BESSA DA SILVA</t>
  </si>
  <si>
    <t>IVONE TEIXEIRA DE SOUZA</t>
  </si>
  <si>
    <t>THAISA LUANA RIBEIRO OLIVEIRA</t>
  </si>
  <si>
    <t>ELLEN CAROLINE DA PENHA ZANETTI</t>
  </si>
  <si>
    <t>MARCEL SILVA MONTELO</t>
  </si>
  <si>
    <t>NILCEIA BARBOSA BRUM LISOT</t>
  </si>
  <si>
    <t xml:space="preserve">ALINE </t>
  </si>
  <si>
    <t>TÂMARA SAMARA DO NASCIMENTO FERREIRA</t>
  </si>
  <si>
    <t>RAUANE MARTINS GALVÃO</t>
  </si>
  <si>
    <t>MYLENNA DE ARAUJO MENEZES DA SILVA</t>
  </si>
  <si>
    <t>CAROLINE SCHARNOWSKI BUENO</t>
  </si>
  <si>
    <t>YGOR RIQUELME ANTUNES</t>
  </si>
  <si>
    <t>MILENA DA SILVA FACUNDO</t>
  </si>
  <si>
    <t>MORHAN CAITANO DA SILVA</t>
  </si>
  <si>
    <t>DARHLIN SANTOS SILVA</t>
  </si>
  <si>
    <t>GESTOR DE SANEAMENTO AMBIENTAL</t>
  </si>
  <si>
    <t>AVILYN BARBARA GARCIA LOPES</t>
  </si>
  <si>
    <t>YVES DIAS BRITO</t>
  </si>
  <si>
    <t>ELAINE GARCIA FERREIRA</t>
  </si>
  <si>
    <t>SHAYANNE NASCIMENTO DE SOUZA</t>
  </si>
  <si>
    <t>QUIVIA DA CUNHA SILVEIRA</t>
  </si>
  <si>
    <t>LUDIMILA SOUZA OLIVEIRA</t>
  </si>
  <si>
    <t>EDINA THOME</t>
  </si>
  <si>
    <t>LEONARDO PASTORIN VIEIRA COSTA</t>
  </si>
  <si>
    <t>MARCELO SILVA STEIN</t>
  </si>
  <si>
    <t>WALDEMIR DOS SANTOS MARTINS</t>
  </si>
  <si>
    <t xml:space="preserve">LEONARDO JOSÉ DA CRUZ SOUSA </t>
  </si>
  <si>
    <t>GIZELIA MOREIRA DA SILVA</t>
  </si>
  <si>
    <t>ADI RODRIGUES DA SILVA</t>
  </si>
  <si>
    <t>CLÁUDIA SIQUEIRA DE OLIVEIRA</t>
  </si>
  <si>
    <t>DARCIONE CARLOS DOS SANTOS</t>
  </si>
  <si>
    <t>CAMILA AFONSO DOS SANTOS ROSA</t>
  </si>
  <si>
    <t>ANA PAULA ALBUQUERQUE DE MELO</t>
  </si>
  <si>
    <t>SIMONE PEREIRA DA SILVA</t>
  </si>
  <si>
    <t>ANITA HO-TONG THOMAZ</t>
  </si>
  <si>
    <t>PAULO ESPINDOLA DA SILVA</t>
  </si>
  <si>
    <t>MAIARA MENEZES FERNANDES FERREIRA</t>
  </si>
  <si>
    <t>MIKAEL FERREIRA SILVA DESTRO</t>
  </si>
  <si>
    <t>FLÁVIA GEOVANA FONTINELES RIOS</t>
  </si>
  <si>
    <t>MÁRLON GRÉGORI FLORES CUSTÓDIO</t>
  </si>
  <si>
    <t>MÉDICO</t>
  </si>
  <si>
    <t xml:space="preserve">VITORIA REGIA ALENCAR DA SILVA SOUSA </t>
  </si>
  <si>
    <t>GABRIEL DA SILVA CÚRY</t>
  </si>
  <si>
    <t xml:space="preserve">LUCI JANI SIQUEIRA FERREIRA BLOS </t>
  </si>
  <si>
    <t>PRISCILA ZANINI GOTARDO</t>
  </si>
  <si>
    <t>RENÉ ANGEL VERA LAMOUR</t>
  </si>
  <si>
    <t>OSIRIS WILKIN GONZALEZ</t>
  </si>
  <si>
    <t>MARCELI CRISTIANE HAVRELUCH FANTACHOLI</t>
  </si>
  <si>
    <t xml:space="preserve">ROSEMEIRE MESQUITA LEITE OLIVEIRA </t>
  </si>
  <si>
    <t>FERNANDO DESEYVAN RODRIGUES FILHO</t>
  </si>
  <si>
    <t xml:space="preserve">ADRIANE CRISTINE BARBOSA E SILVA SIMOES </t>
  </si>
  <si>
    <t>MAYCON ROSA BONFIM</t>
  </si>
  <si>
    <t>DIÊGO DE ALMEIDA VOLPI</t>
  </si>
  <si>
    <t>ANIBAL BORIN DOS SANTOS</t>
  </si>
  <si>
    <t>INGRID CAMILLY NUNES LEAL LOPES</t>
  </si>
  <si>
    <t xml:space="preserve">RONEY SANTOS DA SILVA </t>
  </si>
  <si>
    <t xml:space="preserve">JOSÉ ALVES TEIXEIRA </t>
  </si>
  <si>
    <t>65</t>
  </si>
  <si>
    <t>ROSA MARIA BOTELHO DA SILVA</t>
  </si>
  <si>
    <t>MARIA SERGIANE MAIA</t>
  </si>
  <si>
    <t>FRANKLIN DOS SANTOS BARBOSA</t>
  </si>
  <si>
    <t>ROGERIO LIMA DE SOUZA</t>
  </si>
  <si>
    <t>MIRIAM BRAGA DOS SANTOS</t>
  </si>
  <si>
    <t>REGIANE ALMEIDA DA SILVA</t>
  </si>
  <si>
    <t>SUZI FEITOSA GOMES</t>
  </si>
  <si>
    <t>NUTRICIONISTA</t>
  </si>
  <si>
    <t>LAINARA BEZERRA DAS NEVES</t>
  </si>
  <si>
    <t>ESTÉFANE SANTOS APOLIANO</t>
  </si>
  <si>
    <t>DOUGLAS OLIVEIRA VIEIRA</t>
  </si>
  <si>
    <t>ANNA BEATRIZ DE SOUZA BRITO</t>
  </si>
  <si>
    <t>NATANA MENDES MENDONÇA</t>
  </si>
  <si>
    <t>SOLANGE DE FREITAS LIMA</t>
  </si>
  <si>
    <t>ISADORA NUNES DE ALMEIDA</t>
  </si>
  <si>
    <t xml:space="preserve">EMILIA DA SILVA GOMES </t>
  </si>
  <si>
    <t>MARCÉLIA RIBEIRO MARINHO</t>
  </si>
  <si>
    <t>KAMYLLA ROQUE ZISSOU</t>
  </si>
  <si>
    <t>ANA PAULA ROCHA ALBUQUERQUE</t>
  </si>
  <si>
    <t>EMILE ADRIANA SANTOS WEBER</t>
  </si>
  <si>
    <t>CARLA BIANCA GONZAGA GAZOLA</t>
  </si>
  <si>
    <t>RAIMUNDA ROBERTO DE SOUZA</t>
  </si>
  <si>
    <t>VILIANE FARIAS MENDES</t>
  </si>
  <si>
    <t xml:space="preserve">MAICON CLISMAN OLIVEIRA DA SILVA </t>
  </si>
  <si>
    <t>ANDREIA FERREIRA PANERARI</t>
  </si>
  <si>
    <t>THELISSON CASSIO SANTOS BARRETO</t>
  </si>
  <si>
    <t>ERIKA LEANNE MACHADO PESTANA</t>
  </si>
  <si>
    <t xml:space="preserve">AMANDA FONTENELE MENEZES </t>
  </si>
  <si>
    <t xml:space="preserve">VANESSA MEDINA DO AMARAL </t>
  </si>
  <si>
    <t>JULYANA PATRICIA CORREA DE MORAES</t>
  </si>
  <si>
    <t>CAMILA FRANÇA BARROS</t>
  </si>
  <si>
    <t>FERNANDA MARTINS DE OLIVEIRA</t>
  </si>
  <si>
    <t>KLEVERTON SILVA MOTA</t>
  </si>
  <si>
    <t>EDUARDO VIEIRA PASSOS</t>
  </si>
  <si>
    <t>INGRID CUADAL MAGALHÃES</t>
  </si>
  <si>
    <t>VLÁDYA MARIA MATOS DE SOUZA</t>
  </si>
  <si>
    <t>ANA MARIA DAMASCENA FIGUEIREDO</t>
  </si>
  <si>
    <t xml:space="preserve">MIKELLY VÉRINA SOARES </t>
  </si>
  <si>
    <t>RENATA LINHARES FERREIRA OTRANTO</t>
  </si>
  <si>
    <t>MERYANNY GONÇALVES DE MELGAR MATOS</t>
  </si>
  <si>
    <t>MARIA IZABEL OLIVEIRA SILVA</t>
  </si>
  <si>
    <t>LOREDANA DE JESUS FABIANO PADILHA</t>
  </si>
  <si>
    <t>DARIETE DA SILVA CANOÊ</t>
  </si>
  <si>
    <t>CLÁUDIA BARBOSA RODRIGUES</t>
  </si>
  <si>
    <t>SANDRA CAÇÃO BELEZA DA SILVA</t>
  </si>
  <si>
    <t>MARIA FRANCISCA PERES LOPES</t>
  </si>
  <si>
    <t>CRISTIANE TARINE MIGUEL DE OLIVEIRA ARAUJO</t>
  </si>
  <si>
    <t>ANA PAULA SEVERIANO DO NASCIMENTO</t>
  </si>
  <si>
    <t>BRÍGIDA VALÉRIA ANDRADE BATISTA</t>
  </si>
  <si>
    <t>DANIELE SOARES DE SOUZA</t>
  </si>
  <si>
    <t>SÂMIA MARQUES SERRATH</t>
  </si>
  <si>
    <t>CARLA MICHELE FARIAS DE LIMA CARVALHO</t>
  </si>
  <si>
    <t>JULIANA APARECIDA DIAS MACIEL</t>
  </si>
  <si>
    <t xml:space="preserve">ABIGAIL DOS SANTOS RICA </t>
  </si>
  <si>
    <t>FRANCISCA FABRÍCIA GOMES SANTANA</t>
  </si>
  <si>
    <t>ALLANA BRAGA DOS SANTOS</t>
  </si>
  <si>
    <t>CAROLINE BEZERRA DE SOUZA</t>
  </si>
  <si>
    <t>ANDRÉIA APARECIDA TELLES AZEVEDO FERREIRA</t>
  </si>
  <si>
    <t>DANDARA PONTES FREITAS</t>
  </si>
  <si>
    <t>ELVANA AYRES MEDEIROS</t>
  </si>
  <si>
    <t>CLEIDE DE SOUZA LIMA</t>
  </si>
  <si>
    <t>SIMONE MACEDO GONÇALVES</t>
  </si>
  <si>
    <t>JOICIANE ALVES DE FARIAS NASCIMENTO</t>
  </si>
  <si>
    <t>DÊIMILA RAFAELA SARAIVA SALES</t>
  </si>
  <si>
    <t>ADRIANA MAIRA ALVES GOMES</t>
  </si>
  <si>
    <t>TAIS ANDREIA AZEVEDO GASTÃO</t>
  </si>
  <si>
    <t>JANES LUCIENE OLIVEIRA SABINO</t>
  </si>
  <si>
    <t>DANIANE APARECIDA DOS SANTOS</t>
  </si>
  <si>
    <t>JECYLANE DA SILVA MARTINS</t>
  </si>
  <si>
    <t xml:space="preserve">ENEILSON QUEIROZ DE SOUZ </t>
  </si>
  <si>
    <t>NAIARA DE ALMEIDA ROLIN</t>
  </si>
  <si>
    <t>MILCA BELEZA PINHO</t>
  </si>
  <si>
    <t>MAÍRA NARJARA RAMOS MILANI</t>
  </si>
  <si>
    <t xml:space="preserve">FRANCINALDA CUNHA MORAIS </t>
  </si>
  <si>
    <t>TAINA LOPES MONTEIRO</t>
  </si>
  <si>
    <t>THAIS JUNIENE BATISTA MENDES</t>
  </si>
  <si>
    <t>57</t>
  </si>
  <si>
    <t>ELIZABETE SCHIMINSKI</t>
  </si>
  <si>
    <t>TÉCNICO DE ENFERMAGEM</t>
  </si>
  <si>
    <t>LENARA DE AGUIAR SARMENTO</t>
  </si>
  <si>
    <t>EDINA TANIA DOS SANTOS SODRE</t>
  </si>
  <si>
    <t>REGIANE PEREIRA LEITE</t>
  </si>
  <si>
    <t xml:space="preserve">PATRÍCIA GOMES HURTADO </t>
  </si>
  <si>
    <t>SUSAN SANTOS</t>
  </si>
  <si>
    <t>GLÁUCIA LIMA GOMES</t>
  </si>
  <si>
    <t>GABRIEL DUARTE GADELHA</t>
  </si>
  <si>
    <t xml:space="preserve">ANTONIO ROCHA DE SOUZA </t>
  </si>
  <si>
    <t>ALICE DE SÁ TAVARES</t>
  </si>
  <si>
    <t>IZAMARA VIEIRA BRAGA</t>
  </si>
  <si>
    <t>BRUNO FELIPE ALVES DE ALENCAR</t>
  </si>
  <si>
    <t>ZAINE IJAIZA PINHEIRO NOGUEIRA ARAUJO</t>
  </si>
  <si>
    <t>ANDRESSA RANIELE DA SILVA COSTA</t>
  </si>
  <si>
    <t>ELINARA DAS DORES OLIVEIRA COLARES</t>
  </si>
  <si>
    <t xml:space="preserve">KÉZIA RAMALHO DE CARVALHO </t>
  </si>
  <si>
    <t xml:space="preserve">ELISANGELA PALLES LUZ </t>
  </si>
  <si>
    <t xml:space="preserve">KELVIN MORENO DE OLIVEIRA </t>
  </si>
  <si>
    <t xml:space="preserve">IARA FERNANDA SANTANA DE SOUZA </t>
  </si>
  <si>
    <t>CLAUDIA IRENE NOGUEIRA</t>
  </si>
  <si>
    <t>CLENISIA ORO MON</t>
  </si>
  <si>
    <t xml:space="preserve">LEANDRO LEAL  BEZERRA </t>
  </si>
  <si>
    <t>JULIANA OLIVEIRA LOPES</t>
  </si>
  <si>
    <t xml:space="preserve">DIEMES DA SILVA E SILVA </t>
  </si>
  <si>
    <t>ROBSON ARARA</t>
  </si>
  <si>
    <t>LUCIANO NASCIMENTO RODRIGUES</t>
  </si>
  <si>
    <t>FRANCIELEN GUIMARÃES DA SILVA</t>
  </si>
  <si>
    <t>GIVANILDO CAO OROWAJE</t>
  </si>
  <si>
    <t>NAIRI MORAIS DYEKYDNA KARITIANA</t>
  </si>
  <si>
    <t xml:space="preserve">ALINE NUNES DA SILVA </t>
  </si>
  <si>
    <t xml:space="preserve">FRANCISCA VIEIRA BATISTA DA SILVA </t>
  </si>
  <si>
    <t xml:space="preserve">FERNANDA CORTELETI CORRÁ RIBEIRO </t>
  </si>
  <si>
    <t>MARIA JAYANE PEREIRA DA SILVA</t>
  </si>
  <si>
    <t>RAIMUNDA NOGUEIRA GOMES</t>
  </si>
  <si>
    <t>MIRIAN BRAMINI</t>
  </si>
  <si>
    <t>64</t>
  </si>
  <si>
    <t>ALDEMIR DE ALCANTARA BARROS</t>
  </si>
  <si>
    <t>-5150</t>
  </si>
  <si>
    <t>MARIA NUBIA FLORINDA MENDES DA SILVA BARBOSA</t>
  </si>
  <si>
    <t>PATRICIA SOCORRO SILVA SANTOS</t>
  </si>
  <si>
    <t>ZULINHA DE ARAUJO</t>
  </si>
  <si>
    <t>MARIA FAUSTINA RODRIGUES</t>
  </si>
  <si>
    <t>JUAREZ DO NASCIMENTO</t>
  </si>
  <si>
    <t>JOANA ALMEIDA DE BARROS</t>
  </si>
  <si>
    <t>SÔNIA REGINA LOBO DE LIMA</t>
  </si>
  <si>
    <t>TILZE RODRIGUES ALENCAR</t>
  </si>
  <si>
    <t>ISALTINA NASCIMENTO DE CARVALHO CALLER</t>
  </si>
  <si>
    <t>PEDRO HENRIQUE PIOVANI</t>
  </si>
  <si>
    <t>MARTA DE OLIVEIRA MONTILHA</t>
  </si>
  <si>
    <t>SUELANE LIMA DE SOUSA</t>
  </si>
  <si>
    <t>ELZA PACHECO DE AGUIAR</t>
  </si>
  <si>
    <t>REGINA APARECIDA CAMARGO</t>
  </si>
  <si>
    <t>GENOVEVA MACIEL SILVEIRA</t>
  </si>
  <si>
    <t>MARIA DE LOURDES NUNES DA SILVA</t>
  </si>
  <si>
    <t>RITA DOS SANTOS LIMA</t>
  </si>
  <si>
    <t>ORGANEIDE DE JESUS</t>
  </si>
  <si>
    <t>SAORI CAROLINE COSTA MARINHO</t>
  </si>
  <si>
    <t>ARACI RODRIGUES GUEDES</t>
  </si>
  <si>
    <t>ELIENE PEREIRA DANTAS</t>
  </si>
  <si>
    <t>DIEGO FARIAS DA SILVA</t>
  </si>
  <si>
    <t>FRANCISCA DAIANE LOBATO GARCIA</t>
  </si>
  <si>
    <t>GERSON ORO NAO</t>
  </si>
  <si>
    <t>SAMARA FERREIRA DE AMORIM</t>
  </si>
  <si>
    <t xml:space="preserve">FRANCISCA MÁXIMA LIMA REIS </t>
  </si>
  <si>
    <t>SUZENE FERREIRA CAMARGO</t>
  </si>
  <si>
    <t>CARINA ALVES RODRIGUES</t>
  </si>
  <si>
    <t>JESISMARI CHORE FERREIRA</t>
  </si>
  <si>
    <t>ADRIANA PAULA MELO DE SOUZA</t>
  </si>
  <si>
    <t>JOELMA ALENCAR FRANÇA LIMA</t>
  </si>
  <si>
    <t xml:space="preserve">WANDIRA TENHARIN </t>
  </si>
  <si>
    <t>SEBASTIANA CONCEIÇÃO DOS SANTOS FELICIDADE</t>
  </si>
  <si>
    <t>ZISLENE MOREIRA DOS SANTOS</t>
  </si>
  <si>
    <t xml:space="preserve">MARIA JOSÉ DOS SANTOS COSME </t>
  </si>
  <si>
    <t>IVANI FERNANDES DA SILVA NASCIMENTO</t>
  </si>
  <si>
    <t xml:space="preserve">LUCIANA SILVA DA COSTA </t>
  </si>
  <si>
    <t>JOSE AMERICO DOS SANTOS</t>
  </si>
  <si>
    <t>MARIA ELANE BRITO DO NASCIMENTO</t>
  </si>
  <si>
    <t>LILIANE AIRES LUCINO BRITO</t>
  </si>
  <si>
    <t>KLEBSON MACEDO DE OLIVEIRA</t>
  </si>
  <si>
    <t xml:space="preserve">NADIA TELES NASCIMENTO </t>
  </si>
  <si>
    <t>CÉLIA MARIA GOMES PILLON</t>
  </si>
  <si>
    <t>EDNEA RODRIGUES DA SILVA</t>
  </si>
  <si>
    <t>LUCIANA TEIXEIRA DE OLIVEIRA</t>
  </si>
  <si>
    <t xml:space="preserve">FABIANE MARINHO DOS SANTOS  </t>
  </si>
  <si>
    <t>JOSINEIDE ANTONIA DE SOUSA</t>
  </si>
  <si>
    <t>DALCILENE DYPYHÃRAJ KARITIANA</t>
  </si>
  <si>
    <t>ANGELINA DE SOUZA COELHO VANZINI</t>
  </si>
  <si>
    <t>ALEXANDRA DO SOCORRO AZEVEDO ALVES</t>
  </si>
  <si>
    <t>SIMONE MOURÃO DE OLIVEIRA</t>
  </si>
  <si>
    <t xml:space="preserve">DEUSICLEIA PINHEIRO ALVES </t>
  </si>
  <si>
    <t xml:space="preserve">PATRICIA REGES CAMPOS </t>
  </si>
  <si>
    <t>ANA MÔNICA LIMA TOSCANO</t>
  </si>
  <si>
    <t>LUCILENE DE SOUZA PACO</t>
  </si>
  <si>
    <t>EUDINEIDE ARAUJO DE OLIVEIRA CARVALHO</t>
  </si>
  <si>
    <t>LINA NICE FALCAO</t>
  </si>
  <si>
    <t>CRISTINA LOPES DA SILVA</t>
  </si>
  <si>
    <t xml:space="preserve">MARCIA DOS SANTOS </t>
  </si>
  <si>
    <t>SAMIANY CORREIA DA SILVA</t>
  </si>
  <si>
    <t>GESSY ALBUQUERQUE DA SILVA</t>
  </si>
  <si>
    <t xml:space="preserve">CÉLIA PASSOS DE SOUSA </t>
  </si>
  <si>
    <t xml:space="preserve">ANDREIA VASCONCELOS DE MORAES </t>
  </si>
  <si>
    <t>ZENILSA SANTOS DA SILVA</t>
  </si>
  <si>
    <t>RAIMUNDO MARCELO DOS SANTOS SANTIAGO</t>
  </si>
  <si>
    <t>JAQUELINE PEREIRA CARVALHO</t>
  </si>
  <si>
    <t xml:space="preserve">ROSANE GOMES SANTOS </t>
  </si>
  <si>
    <t>GRISCEL GICELA QUINONEZ</t>
  </si>
  <si>
    <t xml:space="preserve">LUCIANO DOS SANTOS </t>
  </si>
  <si>
    <t>ANDREI ALBERTO ROQUE XIMENES</t>
  </si>
  <si>
    <t>CRISTIELE BORGES DA SILVA</t>
  </si>
  <si>
    <t xml:space="preserve">ELIDNA ARAÚJO MENDES </t>
  </si>
  <si>
    <t>DALETE TAVARES REINALDO</t>
  </si>
  <si>
    <t>IONILDA GIL GOMES</t>
  </si>
  <si>
    <t>JOSILENE SOARES PASSOS</t>
  </si>
  <si>
    <t>ANDREIA LEANDRO DA SILVA EMIDIO</t>
  </si>
  <si>
    <t>MARIA DANIELA MOREIRA ROCHA</t>
  </si>
  <si>
    <t>FRANCIDANI ROCHA GEMAQUE MACIEL</t>
  </si>
  <si>
    <t>ROSÂNGELA OLIVEIRA VALENTE RODRIGUES</t>
  </si>
  <si>
    <t xml:space="preserve">NAIA SILVÂNIA DE ALMEIDA PINTO </t>
  </si>
  <si>
    <t xml:space="preserve">MARIANE MONTEIRO PONTES UCHOA </t>
  </si>
  <si>
    <t>GILBERTO CARLOS KARITIANA</t>
  </si>
  <si>
    <t>SILVIA FERREIRA MIRANDA</t>
  </si>
  <si>
    <t>ROSINEIDE DE ALMEIDA GOMES</t>
  </si>
  <si>
    <t>LUCIA ALVES DE SOUZA</t>
  </si>
  <si>
    <t xml:space="preserve">RENATA RODRIGUES DE OLIVEIRA </t>
  </si>
  <si>
    <t xml:space="preserve">ADRIANA THIMA AN ALVES GAVIAÕ </t>
  </si>
  <si>
    <t xml:space="preserve">BRUNA PEREIRA DA COSTA </t>
  </si>
  <si>
    <t>MARILIANE DIARROI</t>
  </si>
  <si>
    <t>ELIRLANDIA SOUZA DE OLIVEIRA</t>
  </si>
  <si>
    <t>RAYANNE DA SILVA GOMES</t>
  </si>
  <si>
    <t xml:space="preserve">DANIELE DE SOUZA VIEIRA </t>
  </si>
  <si>
    <t>DARLI RODRIGUES</t>
  </si>
  <si>
    <t>MARCILENE SILVA DA ROCHA MORAES</t>
  </si>
  <si>
    <t>TÉCNICO SANEAMENTO / TÉC. EDIFICAÇÕES / TÉC. QUÍMICA / TÉC. ELETROTÉCNICO</t>
  </si>
  <si>
    <t>PATRICIA PEREIRA SILVA</t>
  </si>
  <si>
    <t>EDNALDO OLIVEIRA DE SOUZA</t>
  </si>
  <si>
    <t>WELITON DOUGLAS VIEIRA CARDOSO</t>
  </si>
  <si>
    <t>NATÁLIA VASCONCELOS CALADO</t>
  </si>
  <si>
    <t xml:space="preserve">ANTÔNIO JORGE DE SÁ LEITE </t>
  </si>
  <si>
    <t>FRANCISCO PEREIRA DO NASCIMENTO</t>
  </si>
  <si>
    <t>DENILSON PINHEIRO FERREIRA</t>
  </si>
  <si>
    <t>NERI COSTA MONTEIRO</t>
  </si>
  <si>
    <t>ALDO ORO NAÓ</t>
  </si>
  <si>
    <t>EDIVALDO ORO NAO</t>
  </si>
  <si>
    <t>LUCIANO KAP SIK TUPARI</t>
  </si>
  <si>
    <t>ALEX VAZ PINHEIRO</t>
  </si>
  <si>
    <t>PEDRO PAULO MOTA BELFORTE</t>
  </si>
  <si>
    <t>MARIANA CARDOSO PIRES</t>
  </si>
  <si>
    <t>FRANCISCO LEANDRO DE SOUZA HOLANDA</t>
  </si>
  <si>
    <t>MARCELO MATOS</t>
  </si>
  <si>
    <t>PAULO HENRIQUE BRUNO DA COSTA</t>
  </si>
  <si>
    <t xml:space="preserve">ANDRE RODRIGUES DE ALMEIDA </t>
  </si>
  <si>
    <t xml:space="preserve">PAULO MAYKEL DA SILVA MOREIRA </t>
  </si>
  <si>
    <t>002/2022</t>
  </si>
  <si>
    <t xml:space="preserve">APOIADOR TÉCNICO DE SANEAMENTO </t>
  </si>
  <si>
    <t>AGENTE DE COMBATE À ENDEMIAS</t>
  </si>
  <si>
    <t>APOIADOR TÉCNICO DE ATENÇÃO À SAÚDE</t>
  </si>
  <si>
    <t>FARMACÊUTICO / BIOQUÍMICO</t>
  </si>
  <si>
    <t>TÉC. DE SANEAMENTO / TÉC. DE EDIFICAÇÕES / TÉC. EM QUIMICA / TÉC. ELETROTÉCNICO</t>
  </si>
  <si>
    <t>COMISSÃO EXAMINADORA - DSEI PORTO VELHO</t>
  </si>
  <si>
    <t>PONTUAÇÃO POR SER INDÍGENA</t>
  </si>
  <si>
    <t>PONTUAÇÃO POR RESIDIR EM ALDEIA PERTENCENTE AO DSEI PORTO VELHO</t>
  </si>
  <si>
    <t>PONTUAÇÃO PARA OS CARGOS DE ENSINO MÉDIO / CURSO TÉCNICO</t>
  </si>
  <si>
    <t>PONTUAÇÃO PARA OS CARGOS DE ENSINO SUPERIOR</t>
  </si>
  <si>
    <t>PONTUAÇÃO POR PÓS – GRADUAÇÃO CONCLUÍDA RELACIONADA À FUNÇÃO INSCRITA</t>
  </si>
  <si>
    <t>PONTUAÇÃO POR EXPERIÊNCIA PROFISSIONAL NA FUNÇÃO INSCRITA</t>
  </si>
  <si>
    <t>PONTUAÇÃO POR CURSOS DE APERFEIÇOAMENTO NA FUNÇÃO INSCRITA</t>
  </si>
  <si>
    <t>FUNÇÃO INSCRITA</t>
  </si>
  <si>
    <t>NOME DO CANDIDATO</t>
  </si>
  <si>
    <t>PONTUAÇÃO TOTAL</t>
  </si>
  <si>
    <t>PONTUAÇÃO POR EXPERIÊNCIA PROFISSIONAL NA ÁREA DE FORMAÇÃO</t>
  </si>
  <si>
    <t>PONTUAÇÃO DOCUMENTAL</t>
  </si>
  <si>
    <t>PONTUAÇÃO ENTREVISTA</t>
  </si>
  <si>
    <t>AUSENTE</t>
  </si>
  <si>
    <t>APROVADO</t>
  </si>
  <si>
    <t>REPROVADO</t>
  </si>
  <si>
    <t>GILVANETE SALVADOR DA SILVA</t>
  </si>
  <si>
    <t xml:space="preserve">1.6. Todo o processo seletivo terá caráter eliminatório e classificatório, compreendendo análise curricular, prova de títulos, e entrevista para avaliação do perfil profissional pela Comissão Examinadora. </t>
  </si>
  <si>
    <t xml:space="preserve">9.3 O candidato que não entregar as documentações comprobatórias das informações contidas na ficha de inscrição em sua totalidade, será desclassificado do processo. Não poderá ser desconsiderada nenhuma informação descrita na inscrição com a finalidade de subtrair a pontuação do candidato obtida inicialmente, mesmo que tal informação não altere a ordem classificatória. </t>
  </si>
  <si>
    <t>5.1. 3ª Etapa: Entrevista com Comissão Examinadora, de caráter eliminatório e classificatório. Nesta etapa, a Comissão Examinadora irá buscar atributos inerentes ao cargo pleiteado pelo candidato, bem como características de adaptabilidade às condicionantes da Saúde Indígena com base nas competências elencadas no certame no item 6 (Critérios de Avaliação) e no comportamento apresentado pelo candidato durante a entrevista, uma vez que a etapa tem por finalidade avaliar parte técnica e comportamental.</t>
  </si>
  <si>
    <r>
      <rPr>
        <b/>
        <sz val="11"/>
        <color theme="1"/>
        <rFont val="Arial"/>
        <family val="2"/>
      </rPr>
      <t>Título</t>
    </r>
    <r>
      <rPr>
        <sz val="11"/>
        <color theme="1"/>
        <rFont val="Arial"/>
        <family val="2"/>
      </rPr>
      <t xml:space="preserve">: Quantidade e classificação por função - </t>
    </r>
    <r>
      <rPr>
        <b/>
        <sz val="11"/>
        <color theme="1"/>
        <rFont val="Arial"/>
        <family val="2"/>
      </rPr>
      <t>Edital Nº 002 2021 DSEI PORTO VELHO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</si>
</sst>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hh:mm:ss"/>
  </numFmts>
  <fonts count="20">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8"/>
      <name val="Calibri"/>
      <family val="2"/>
    </font>
    <font>
      <sz val="12"/>
      <color theme="1"/>
      <name val="Calibri"/>
      <family val="2"/>
      <scheme val="minor"/>
    </font>
    <font>
      <b/>
      <sz val="12"/>
      <color theme="1"/>
      <name val="Calibri"/>
      <family val="2"/>
      <scheme val="minor"/>
    </font>
    <font>
      <sz val="8"/>
      <name val="Calibri"/>
      <family val="2"/>
      <scheme val="minor"/>
    </font>
    <font>
      <b/>
      <sz val="11"/>
      <color theme="1"/>
      <name val="Calibri"/>
      <family val="2"/>
      <scheme val="minor"/>
    </font>
    <font>
      <sz val="10"/>
      <color theme="1"/>
      <name val="Arial"/>
      <family val="2"/>
    </font>
    <font>
      <sz val="12"/>
      <color theme="1"/>
      <name val="Calibri (Corpo)"/>
    </font>
    <font>
      <b/>
      <sz val="12"/>
      <color theme="1"/>
      <name val="Arial"/>
      <family val="2"/>
    </font>
    <font>
      <b/>
      <sz val="11"/>
      <color theme="1"/>
      <name val="Arial"/>
      <family val="2"/>
    </font>
    <font>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48">
    <xf numFmtId="0" fontId="0" fillId="0" borderId="0" xfId="0"/>
    <xf numFmtId="0" fontId="0" fillId="0" borderId="0" xfId="0" applyAlignment="1"/>
    <xf numFmtId="0" fontId="12" fillId="3" borderId="0" xfId="0" applyFont="1" applyFill="1" applyBorder="1" applyAlignment="1">
      <alignment horizontal="center" wrapText="1"/>
    </xf>
    <xf numFmtId="49" fontId="11" fillId="3" borderId="1" xfId="0" applyNumberFormat="1" applyFont="1" applyFill="1" applyBorder="1" applyAlignment="1">
      <alignment horizontal="center" vertical="center" readingOrder="1"/>
    </xf>
    <xf numFmtId="0" fontId="11" fillId="3" borderId="1" xfId="0" applyFont="1" applyFill="1" applyBorder="1" applyAlignment="1">
      <alignment horizontal="center" vertical="center" readingOrder="1"/>
    </xf>
    <xf numFmtId="164" fontId="11" fillId="3" borderId="1" xfId="0" applyNumberFormat="1" applyFont="1" applyFill="1" applyBorder="1" applyAlignment="1">
      <alignment horizontal="center" vertical="center" readingOrder="1"/>
    </xf>
    <xf numFmtId="0" fontId="12" fillId="3" borderId="0" xfId="0" applyFont="1" applyFill="1" applyBorder="1" applyAlignment="1">
      <alignment horizontal="center" vertical="center" wrapText="1"/>
    </xf>
    <xf numFmtId="49" fontId="12" fillId="2" borderId="1" xfId="0" applyNumberFormat="1" applyFont="1" applyFill="1" applyBorder="1" applyAlignment="1">
      <alignment horizontal="center" vertical="center" wrapText="1" readingOrder="1"/>
    </xf>
    <xf numFmtId="49" fontId="9" fillId="3" borderId="1" xfId="0" applyNumberFormat="1" applyFont="1" applyFill="1" applyBorder="1" applyAlignment="1">
      <alignment horizontal="center" vertical="center" readingOrder="1"/>
    </xf>
    <xf numFmtId="0" fontId="12" fillId="0" borderId="3" xfId="0" applyFont="1" applyBorder="1" applyAlignment="1">
      <alignment vertical="center"/>
    </xf>
    <xf numFmtId="0" fontId="12" fillId="0" borderId="0" xfId="0" applyFont="1" applyAlignment="1">
      <alignment horizontal="left" vertical="center"/>
    </xf>
    <xf numFmtId="0" fontId="9" fillId="0" borderId="0" xfId="0" applyFont="1" applyAlignment="1">
      <alignment horizontal="center" vertical="center"/>
    </xf>
    <xf numFmtId="0" fontId="9" fillId="3" borderId="1" xfId="0" applyFont="1" applyFill="1" applyBorder="1" applyAlignment="1">
      <alignment horizontal="center" vertical="center" readingOrder="1"/>
    </xf>
    <xf numFmtId="164" fontId="9" fillId="3" borderId="1" xfId="0" applyNumberFormat="1" applyFont="1" applyFill="1" applyBorder="1" applyAlignment="1">
      <alignment horizontal="center" vertical="center" readingOrder="1"/>
    </xf>
    <xf numFmtId="0" fontId="9" fillId="0" borderId="0" xfId="0" applyFont="1" applyAlignment="1"/>
    <xf numFmtId="0" fontId="9" fillId="0" borderId="0" xfId="0" applyFont="1" applyAlignment="1">
      <alignment horizontal="center"/>
    </xf>
    <xf numFmtId="0" fontId="15" fillId="0" borderId="0" xfId="0" applyFont="1" applyBorder="1" applyAlignment="1">
      <alignment horizontal="center" vertical="center"/>
    </xf>
    <xf numFmtId="0" fontId="15" fillId="0" borderId="0" xfId="0" applyFont="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vertical="center"/>
    </xf>
    <xf numFmtId="0" fontId="15" fillId="0" borderId="4" xfId="0" applyFont="1" applyBorder="1" applyAlignment="1">
      <alignment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Border="1" applyAlignment="1">
      <alignment horizontal="center" vertical="center"/>
    </xf>
    <xf numFmtId="0" fontId="9" fillId="0" borderId="1" xfId="0" applyFont="1" applyFill="1" applyBorder="1" applyAlignment="1">
      <alignment horizontal="center" vertical="center" wrapText="1"/>
    </xf>
    <xf numFmtId="49" fontId="8" fillId="3" borderId="1" xfId="0" applyNumberFormat="1" applyFont="1" applyFill="1" applyBorder="1" applyAlignment="1">
      <alignment horizontal="center" vertical="center" readingOrder="1"/>
    </xf>
    <xf numFmtId="14" fontId="9" fillId="0" borderId="0" xfId="0" applyNumberFormat="1" applyFont="1" applyAlignment="1"/>
    <xf numFmtId="49" fontId="7" fillId="3" borderId="1" xfId="0" applyNumberFormat="1" applyFont="1" applyFill="1" applyBorder="1" applyAlignment="1">
      <alignment horizontal="center" vertical="center" readingOrder="1"/>
    </xf>
    <xf numFmtId="0" fontId="7" fillId="3" borderId="1" xfId="0" applyFont="1" applyFill="1" applyBorder="1" applyAlignment="1">
      <alignment horizontal="center" vertical="center" readingOrder="1"/>
    </xf>
    <xf numFmtId="49" fontId="16" fillId="3" borderId="1" xfId="0" applyNumberFormat="1" applyFont="1" applyFill="1" applyBorder="1" applyAlignment="1">
      <alignment horizontal="center" vertical="center" readingOrder="1"/>
    </xf>
    <xf numFmtId="49" fontId="6" fillId="3" borderId="1" xfId="0" applyNumberFormat="1" applyFont="1" applyFill="1" applyBorder="1" applyAlignment="1">
      <alignment horizontal="center" vertical="center" readingOrder="1"/>
    </xf>
    <xf numFmtId="49" fontId="5" fillId="3" borderId="1" xfId="0" applyNumberFormat="1" applyFont="1" applyFill="1" applyBorder="1" applyAlignment="1">
      <alignment horizontal="center" vertical="center" readingOrder="1"/>
    </xf>
    <xf numFmtId="49" fontId="4" fillId="3" borderId="1" xfId="0" applyNumberFormat="1" applyFont="1" applyFill="1" applyBorder="1" applyAlignment="1">
      <alignment horizontal="center" vertical="center" readingOrder="1"/>
    </xf>
    <xf numFmtId="0" fontId="17" fillId="3" borderId="3" xfId="0" applyFont="1" applyFill="1" applyBorder="1" applyAlignment="1">
      <alignment vertical="center"/>
    </xf>
    <xf numFmtId="0" fontId="17" fillId="3" borderId="6" xfId="0" applyFont="1" applyFill="1" applyBorder="1" applyAlignment="1">
      <alignment vertical="center"/>
    </xf>
    <xf numFmtId="0" fontId="17" fillId="3" borderId="0" xfId="0" applyFont="1" applyFill="1" applyBorder="1" applyAlignment="1">
      <alignment vertical="center"/>
    </xf>
    <xf numFmtId="0" fontId="17" fillId="3" borderId="8" xfId="0" applyFont="1" applyFill="1" applyBorder="1" applyAlignment="1">
      <alignment vertical="center"/>
    </xf>
    <xf numFmtId="0" fontId="17" fillId="3" borderId="4" xfId="0" applyFont="1" applyFill="1" applyBorder="1" applyAlignment="1">
      <alignment vertical="center"/>
    </xf>
    <xf numFmtId="0" fontId="17" fillId="3" borderId="7" xfId="0" applyFont="1" applyFill="1" applyBorder="1" applyAlignment="1">
      <alignment vertical="center"/>
    </xf>
    <xf numFmtId="49" fontId="3" fillId="3" borderId="1" xfId="0" applyNumberFormat="1" applyFont="1" applyFill="1" applyBorder="1" applyAlignment="1">
      <alignment horizontal="center" vertical="center" readingOrder="1"/>
    </xf>
    <xf numFmtId="49" fontId="2" fillId="3" borderId="1" xfId="0" applyNumberFormat="1" applyFont="1" applyFill="1" applyBorder="1" applyAlignment="1">
      <alignment horizontal="center" vertical="center" readingOrder="1"/>
    </xf>
    <xf numFmtId="14" fontId="15" fillId="0" borderId="0" xfId="0" applyNumberFormat="1" applyFont="1" applyAlignment="1">
      <alignment horizontal="center" vertical="center"/>
    </xf>
    <xf numFmtId="49" fontId="1" fillId="3" borderId="1" xfId="0" applyNumberFormat="1" applyFont="1" applyFill="1" applyBorder="1" applyAlignment="1">
      <alignment horizontal="center" vertical="center" readingOrder="1"/>
    </xf>
    <xf numFmtId="0" fontId="14" fillId="0" borderId="0" xfId="0" applyFont="1" applyAlignment="1">
      <alignment horizontal="left" wrapText="1"/>
    </xf>
    <xf numFmtId="0" fontId="14" fillId="0" borderId="3" xfId="0" applyFont="1" applyBorder="1" applyAlignment="1">
      <alignment horizontal="left" wrapText="1"/>
    </xf>
    <xf numFmtId="0" fontId="18" fillId="2" borderId="1" xfId="0" applyFont="1" applyFill="1" applyBorder="1" applyAlignment="1">
      <alignment horizontal="center" vertical="center"/>
    </xf>
    <xf numFmtId="0" fontId="19" fillId="0" borderId="1" xfId="0" applyFont="1" applyBorder="1" applyAlignment="1">
      <alignment horizontal="center" vertical="center"/>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23091</xdr:colOff>
      <xdr:row>0</xdr:row>
      <xdr:rowOff>11545</xdr:rowOff>
    </xdr:from>
    <xdr:to>
      <xdr:col>5</xdr:col>
      <xdr:colOff>1082964</xdr:colOff>
      <xdr:row>2</xdr:row>
      <xdr:rowOff>196273</xdr:rowOff>
    </xdr:to>
    <xdr:pic>
      <xdr:nvPicPr>
        <xdr:cNvPr id="2128" name="Picture 2">
          <a:extLst>
            <a:ext uri="{FF2B5EF4-FFF2-40B4-BE49-F238E27FC236}">
              <a16:creationId xmlns:a16="http://schemas.microsoft.com/office/drawing/2014/main" xmlns="" id="{A981D3CA-50C3-4049-B682-8ADC56AEB3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62091" y="11545"/>
          <a:ext cx="2459182" cy="600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showGridLines="0" tabSelected="1" zoomScale="80" zoomScaleNormal="80" workbookViewId="0">
      <selection sqref="A1:F3"/>
    </sheetView>
  </sheetViews>
  <sheetFormatPr defaultColWidth="22.140625" defaultRowHeight="12.75"/>
  <cols>
    <col min="1" max="1" width="45.85546875" style="17" customWidth="1"/>
    <col min="2" max="6" width="16.28515625" style="17" customWidth="1"/>
    <col min="7" max="16384" width="22.140625" style="17"/>
  </cols>
  <sheetData>
    <row r="1" spans="1:9" ht="15.75">
      <c r="A1" s="46" t="s">
        <v>22</v>
      </c>
      <c r="B1" s="46"/>
      <c r="C1" s="46"/>
      <c r="D1" s="46"/>
      <c r="E1" s="34"/>
      <c r="F1" s="35"/>
      <c r="G1" s="16"/>
    </row>
    <row r="2" spans="1:9" ht="15.75">
      <c r="A2" s="46" t="s">
        <v>884</v>
      </c>
      <c r="B2" s="46"/>
      <c r="C2" s="46"/>
      <c r="D2" s="46"/>
      <c r="E2" s="36"/>
      <c r="F2" s="37"/>
      <c r="G2" s="16"/>
    </row>
    <row r="3" spans="1:9" ht="15.75">
      <c r="A3" s="47" t="s">
        <v>905</v>
      </c>
      <c r="B3" s="47"/>
      <c r="C3" s="47"/>
      <c r="D3" s="47"/>
      <c r="E3" s="38"/>
      <c r="F3" s="39"/>
      <c r="G3" s="16"/>
    </row>
    <row r="4" spans="1:9" ht="9" customHeight="1">
      <c r="A4" s="19"/>
      <c r="B4" s="20"/>
      <c r="C4" s="20"/>
      <c r="D4" s="20"/>
      <c r="E4" s="18"/>
      <c r="F4" s="18"/>
      <c r="G4" s="16"/>
    </row>
    <row r="5" spans="1:9" ht="15.75">
      <c r="A5" s="21" t="s">
        <v>10</v>
      </c>
      <c r="B5" s="21" t="s">
        <v>9</v>
      </c>
      <c r="C5" s="22" t="s">
        <v>899</v>
      </c>
      <c r="D5" s="22" t="s">
        <v>898</v>
      </c>
      <c r="E5" s="22" t="s">
        <v>8</v>
      </c>
      <c r="F5" s="22" t="s">
        <v>900</v>
      </c>
    </row>
    <row r="6" spans="1:9" ht="15.75">
      <c r="A6" s="23" t="s">
        <v>880</v>
      </c>
      <c r="B6" s="24">
        <f>COUNTA('AGENTE DE COMBATE À ENDEMIAS'!$C$2:$C$586)</f>
        <v>9</v>
      </c>
      <c r="C6" s="24">
        <f>COUNTIF('AGENTE DE COMBATE À ENDEMIAS'!$C$2:$C$586,"APROVADO")</f>
        <v>1</v>
      </c>
      <c r="D6" s="24">
        <f>COUNTIF('AGENTE DE COMBATE À ENDEMIAS'!$C$2:$C$586,"AUSENTE")</f>
        <v>3</v>
      </c>
      <c r="E6" s="24">
        <f>COUNTIF('AGENTE DE COMBATE À ENDEMIAS'!$C$2:$C$586,"desclassificado")</f>
        <v>5</v>
      </c>
      <c r="F6" s="24">
        <f>COUNTIF('AGENTE DE COMBATE À ENDEMIAS'!$C$2:$C$586,"REPROVADO")</f>
        <v>0</v>
      </c>
    </row>
    <row r="7" spans="1:9" ht="15.75">
      <c r="A7" s="24" t="s">
        <v>881</v>
      </c>
      <c r="B7" s="24">
        <f>COUNTA('APOIADOR TÉCNICO DE SAÚDE'!$C$2:$C$665)</f>
        <v>20</v>
      </c>
      <c r="C7" s="24">
        <f>COUNTIF('APOIADOR TÉCNICO DE SAÚDE'!$C$2:$C$665,"APROVADO")</f>
        <v>2</v>
      </c>
      <c r="D7" s="24">
        <f>COUNTIF('APOIADOR TÉCNICO DE SAÚDE'!$C$2:$C$665,"AUSENTE")</f>
        <v>8</v>
      </c>
      <c r="E7" s="24">
        <f>COUNTIF('APOIADOR TÉCNICO DE SAÚDE'!$C$2:$C$665,"desclassificado")</f>
        <v>6</v>
      </c>
      <c r="F7" s="24">
        <f>COUNTIF('APOIADOR TÉCNICO DE SAÚDE'!$C$2:$C$665,"REPROVADO")</f>
        <v>4</v>
      </c>
    </row>
    <row r="8" spans="1:9" ht="15.75">
      <c r="A8" s="24" t="s">
        <v>879</v>
      </c>
      <c r="B8" s="24">
        <f>COUNTA('APOIADOR TÉCNICO DE SANEAMENTO'!$C$2:$C$681)</f>
        <v>9</v>
      </c>
      <c r="C8" s="24">
        <f>COUNTIF('APOIADOR TÉCNICO DE SANEAMENTO'!$C$2:$C$681,"APROVADO")</f>
        <v>2</v>
      </c>
      <c r="D8" s="24">
        <f>COUNTIF('APOIADOR TÉCNICO DE SANEAMENTO'!$C$2:$C$681,"AUSENTE")</f>
        <v>5</v>
      </c>
      <c r="E8" s="24">
        <f>COUNTIF('APOIADOR TÉCNICO DE SANEAMENTO'!$C$2:$C$681,"desclassificado")</f>
        <v>2</v>
      </c>
      <c r="F8" s="24">
        <f>COUNTIF('APOIADOR TÉCNICO DE SANEAMENTO'!$C$2:$C$681,"REPROVADO")</f>
        <v>0</v>
      </c>
    </row>
    <row r="9" spans="1:9" ht="15.75">
      <c r="A9" s="24" t="s">
        <v>104</v>
      </c>
      <c r="B9" s="24">
        <f>COUNTA('ASSISTENTE SOCIAL'!$C$2:$C$581)</f>
        <v>70</v>
      </c>
      <c r="C9" s="24">
        <f>COUNTIF('ASSISTENTE SOCIAL'!$C$2:$C$581,"APROVADO")</f>
        <v>7</v>
      </c>
      <c r="D9" s="24">
        <f>COUNTIF('ASSISTENTE SOCIAL'!$C$2:$C$581,"AUSENTE")</f>
        <v>35</v>
      </c>
      <c r="E9" s="24">
        <f>COUNTIF('ASSISTENTE SOCIAL'!$C$2:$C$581,"desclassificado")</f>
        <v>22</v>
      </c>
      <c r="F9" s="24">
        <f>COUNTIF('ASSISTENTE SOCIAL'!$C$2:$C$581,"REPROVADO")</f>
        <v>6</v>
      </c>
    </row>
    <row r="10" spans="1:9" ht="15.75">
      <c r="A10" s="24" t="s">
        <v>49</v>
      </c>
      <c r="B10" s="24">
        <f>COUNTA('AUXILIAR DE SAÚDE BUCAL'!$C$2:$C$666)</f>
        <v>5</v>
      </c>
      <c r="C10" s="24">
        <f>COUNTIF('AUXILIAR DE SAÚDE BUCAL'!$C$2:$C$666,"APROVADO")</f>
        <v>0</v>
      </c>
      <c r="D10" s="24">
        <f>COUNTIF('AUXILIAR DE SAÚDE BUCAL'!$C$2:$C$666,"AUSENTE")</f>
        <v>2</v>
      </c>
      <c r="E10" s="24">
        <f>COUNTIF('AUXILIAR DE SAÚDE BUCAL'!$C$2:$C$666,"desclassificado")</f>
        <v>2</v>
      </c>
      <c r="F10" s="24">
        <f>COUNTIF('AUXILIAR DE SAÚDE BUCAL'!$C$2:$C$666,"REPROVADO")</f>
        <v>1</v>
      </c>
    </row>
    <row r="11" spans="1:9" ht="15.75">
      <c r="A11" s="25" t="s">
        <v>30</v>
      </c>
      <c r="B11" s="24">
        <f>COUNTA('CIRURGIÃO DENTISTA'!$C$2:$C$630)</f>
        <v>67</v>
      </c>
      <c r="C11" s="24">
        <f>COUNTIF('CIRURGIÃO DENTISTA'!$C$2:$C$630,"APROVADO")</f>
        <v>7</v>
      </c>
      <c r="D11" s="24">
        <f>COUNTIF('CIRURGIÃO DENTISTA'!$C$2:$C$630,"AUSENTE")</f>
        <v>40</v>
      </c>
      <c r="E11" s="24">
        <f>COUNTIF('CIRURGIÃO DENTISTA'!$C$2:$C$630,"desclassificado")</f>
        <v>17</v>
      </c>
      <c r="F11" s="24">
        <f>COUNTIF('CIRURGIÃO DENTISTA'!$C$2:$C$630,"REPROVADO")</f>
        <v>3</v>
      </c>
    </row>
    <row r="12" spans="1:9" ht="15.75">
      <c r="A12" s="23" t="s">
        <v>245</v>
      </c>
      <c r="B12" s="24">
        <f>COUNTA(ENFERMEIRO!C2:C376)</f>
        <v>295</v>
      </c>
      <c r="C12" s="24">
        <f>COUNTIF(ENFERMEIRO!$C$2:$C$376,"APROVADO")</f>
        <v>28</v>
      </c>
      <c r="D12" s="24">
        <f>COUNTIF(ENFERMEIRO!$C$2:$C$376,"AUSENTE")</f>
        <v>152</v>
      </c>
      <c r="E12" s="24">
        <f>COUNTIF(ENFERMEIRO!$C$2:$C$376,"desclassificado")</f>
        <v>91</v>
      </c>
      <c r="F12" s="24">
        <f>COUNTIF(ENFERMEIRO!$C$2:$C$376,"REPROVADO")</f>
        <v>24</v>
      </c>
    </row>
    <row r="13" spans="1:9" ht="15.75">
      <c r="A13" s="23" t="s">
        <v>882</v>
      </c>
      <c r="B13" s="24">
        <f>COUNTA('FARMACÊUTICO - BIOQUÍMICO'!$C$2:$C$635)</f>
        <v>62</v>
      </c>
      <c r="C13" s="24">
        <f>COUNTIF('FARMACÊUTICO - BIOQUÍMICO'!$C$2:$C$635,"APROVADO")</f>
        <v>3</v>
      </c>
      <c r="D13" s="24">
        <f>COUNTIF('FARMACÊUTICO - BIOQUÍMICO'!$C$2:$C$635,"AUSENTE")</f>
        <v>36</v>
      </c>
      <c r="E13" s="24">
        <f>COUNTIF('FARMACÊUTICO - BIOQUÍMICO'!$C$2:$C$635,"desclassificado")</f>
        <v>19</v>
      </c>
      <c r="F13" s="24">
        <f>COUNTIF('FARMACÊUTICO - BIOQUÍMICO'!$C$2:$C$635,"REPROVADO")</f>
        <v>4</v>
      </c>
    </row>
    <row r="14" spans="1:9" ht="15.75">
      <c r="A14" s="23" t="s">
        <v>605</v>
      </c>
      <c r="B14" s="24">
        <f>COUNTA('GESTOR DE SANEAMENTO AMBIENTAL'!$C$2:$C$662)</f>
        <v>23</v>
      </c>
      <c r="C14" s="24">
        <f>COUNTIF('GESTOR DE SANEAMENTO AMBIENTAL'!$C$2:$C$662,"APROVADO")</f>
        <v>1</v>
      </c>
      <c r="D14" s="24">
        <f>COUNTIF('GESTOR DE SANEAMENTO AMBIENTAL'!$C$2:$C$662,"AUSENTE")</f>
        <v>6</v>
      </c>
      <c r="E14" s="24">
        <f>COUNTIF('GESTOR DE SANEAMENTO AMBIENTAL'!$C$2:$C$662,"desclassificado")</f>
        <v>15</v>
      </c>
      <c r="F14" s="24">
        <f>COUNTIF('GESTOR DE SANEAMENTO AMBIENTAL'!$C$2:$C$662,"REPROVADO")</f>
        <v>1</v>
      </c>
    </row>
    <row r="15" spans="1:9" ht="15.75">
      <c r="A15" s="23" t="s">
        <v>630</v>
      </c>
      <c r="B15" s="24">
        <f>COUNTA(MÉDICO!$C$2:$C$683)</f>
        <v>14</v>
      </c>
      <c r="C15" s="24">
        <f>COUNTIF(MÉDICO!$C$2:$C$683,"APROVADO")</f>
        <v>1</v>
      </c>
      <c r="D15" s="24">
        <f>COUNTIF(MÉDICO!$C$2:$C$683,"AUSENTE")</f>
        <v>12</v>
      </c>
      <c r="E15" s="24">
        <f>COUNTIF(MÉDICO!$C$2:$C$683,"desclassificado")</f>
        <v>1</v>
      </c>
      <c r="F15" s="24">
        <f>COUNTIF(MÉDICO!$C$2:$C$683,"REPROVADO")</f>
        <v>0</v>
      </c>
    </row>
    <row r="16" spans="1:9" ht="15.75">
      <c r="A16" s="23" t="s">
        <v>13</v>
      </c>
      <c r="B16" s="24">
        <f>COUNTA(MICROSCOPISTA!$C$2:$C$672)</f>
        <v>8</v>
      </c>
      <c r="C16" s="24">
        <f>COUNTIF(MICROSCOPISTA!$C$2:$C$672,"APROVADO")</f>
        <v>3</v>
      </c>
      <c r="D16" s="24">
        <f>COUNTIF(MICROSCOPISTA!$C$2:$C$672,"AUSENTE")</f>
        <v>1</v>
      </c>
      <c r="E16" s="24">
        <f>COUNTIF(MICROSCOPISTA!$C$2:$C$672,"desclassificado")</f>
        <v>4</v>
      </c>
      <c r="F16" s="24">
        <f>COUNTIF(MICROSCOPISTA!$C$2:$C$672,"REPROVADO")</f>
        <v>0</v>
      </c>
      <c r="H16" s="42"/>
      <c r="I16" s="42"/>
    </row>
    <row r="17" spans="1:6" ht="15.75">
      <c r="A17" s="23" t="s">
        <v>655</v>
      </c>
      <c r="B17" s="24">
        <f>COUNTA(NUTRICIONISTA!$C$2:$C$639)</f>
        <v>69</v>
      </c>
      <c r="C17" s="24">
        <f>COUNTIF(NUTRICIONISTA!$C$2:$C$639,"APROVADO")</f>
        <v>6</v>
      </c>
      <c r="D17" s="24">
        <f>COUNTIF(NUTRICIONISTA!$C$2:$C$639,"AUSENTE")</f>
        <v>34</v>
      </c>
      <c r="E17" s="24">
        <f>COUNTIF(NUTRICIONISTA!$C$2:$C$639,"desclassificado")</f>
        <v>27</v>
      </c>
      <c r="F17" s="24">
        <f>COUNTIF(NUTRICIONISTA!$C$2:$C$639,"REPROVADO")</f>
        <v>2</v>
      </c>
    </row>
    <row r="18" spans="1:6" ht="15.75">
      <c r="A18" s="23" t="s">
        <v>36</v>
      </c>
      <c r="B18" s="24">
        <f>COUNTA('TÉCNICO EM ENFERMAGEM'!$C$2:$C$311)</f>
        <v>132</v>
      </c>
      <c r="C18" s="24">
        <f>COUNTIF('TÉCNICO EM ENFERMAGEM'!$C$2:$C$311,"APROVADO")</f>
        <v>10</v>
      </c>
      <c r="D18" s="24">
        <f>COUNTIF('TÉCNICO EM ENFERMAGEM'!$C$2:$C$311,"AUSENTE")</f>
        <v>59</v>
      </c>
      <c r="E18" s="24">
        <f>COUNTIF('TÉCNICO EM ENFERMAGEM'!$C$2:$C$311,"desclassificado")</f>
        <v>58</v>
      </c>
      <c r="F18" s="24">
        <f>COUNTIF('TÉCNICO EM ENFERMAGEM'!$C$2:$C$311,"REPROVADO")</f>
        <v>5</v>
      </c>
    </row>
    <row r="19" spans="1:6" ht="31.5">
      <c r="A19" s="25" t="s">
        <v>883</v>
      </c>
      <c r="B19" s="24">
        <f>COUNTA('TÉCNICO SAN. EDI. QUI. ELE.'!$C$2:$C$638)</f>
        <v>21</v>
      </c>
      <c r="C19" s="24">
        <f>COUNTIF('TÉCNICO SAN. EDI. QUI. ELE.'!$C$2:$C$638,"APROVADO")</f>
        <v>0</v>
      </c>
      <c r="D19" s="24">
        <f>COUNTIF('TÉCNICO SAN. EDI. QUI. ELE.'!$C$2:$C$638,"AUSENTE")</f>
        <v>10</v>
      </c>
      <c r="E19" s="24">
        <f>COUNTIF('TÉCNICO SAN. EDI. QUI. ELE.'!$C$2:$C$638,"desclassificado")</f>
        <v>9</v>
      </c>
      <c r="F19" s="24">
        <f>COUNTIF('TÉCNICO SAN. EDI. QUI. ELE.'!$C$2:$C$638,"REPROVADO")</f>
        <v>2</v>
      </c>
    </row>
    <row r="20" spans="1:6" ht="15.75">
      <c r="A20" s="21" t="s">
        <v>11</v>
      </c>
      <c r="B20" s="21">
        <f t="shared" ref="B20:E20" si="0">SUM(B6:B19)</f>
        <v>804</v>
      </c>
      <c r="C20" s="21">
        <f>SUM(C6:C19)</f>
        <v>71</v>
      </c>
      <c r="D20" s="21">
        <f>SUM(D6:D19)</f>
        <v>403</v>
      </c>
      <c r="E20" s="21">
        <f t="shared" si="0"/>
        <v>278</v>
      </c>
      <c r="F20" s="21">
        <f>SUM(F6:F19)</f>
        <v>52</v>
      </c>
    </row>
    <row r="21" spans="1:6" ht="32.1" customHeight="1">
      <c r="A21" s="45" t="s">
        <v>902</v>
      </c>
      <c r="B21" s="45"/>
      <c r="C21" s="45"/>
      <c r="D21" s="45"/>
      <c r="E21" s="45"/>
      <c r="F21" s="45"/>
    </row>
    <row r="22" spans="1:6" ht="63.95" customHeight="1">
      <c r="A22" s="44" t="s">
        <v>904</v>
      </c>
      <c r="B22" s="44"/>
      <c r="C22" s="44"/>
      <c r="D22" s="44"/>
      <c r="E22" s="44"/>
      <c r="F22" s="44"/>
    </row>
    <row r="23" spans="1:6" ht="48" customHeight="1">
      <c r="A23" s="44" t="s">
        <v>903</v>
      </c>
      <c r="B23" s="44"/>
      <c r="C23" s="44"/>
      <c r="D23" s="44"/>
      <c r="E23" s="44"/>
      <c r="F23" s="44"/>
    </row>
  </sheetData>
  <mergeCells count="6">
    <mergeCell ref="A22:F22"/>
    <mergeCell ref="A23:F23"/>
    <mergeCell ref="A21:F21"/>
    <mergeCell ref="A1:D1"/>
    <mergeCell ref="A2:D2"/>
    <mergeCell ref="A3:D3"/>
  </mergeCells>
  <pageMargins left="0.19685039370078741" right="0.19685039370078741" top="0.19685039370078741" bottom="0.19685039370078741" header="0" footer="0"/>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
  <sheetViews>
    <sheetView showGridLines="0" workbookViewId="0">
      <selection activeCell="F1" sqref="F1:F1048576"/>
    </sheetView>
  </sheetViews>
  <sheetFormatPr defaultColWidth="55.140625" defaultRowHeight="15"/>
  <cols>
    <col min="1" max="1" width="12.42578125" style="1" customWidth="1"/>
    <col min="2" max="2" width="16.42578125" style="1" bestFit="1" customWidth="1"/>
    <col min="3" max="3" width="18.140625" style="1" bestFit="1" customWidth="1"/>
    <col min="4" max="4" width="11.42578125" style="1" bestFit="1" customWidth="1"/>
    <col min="5" max="5" width="20.7109375" style="1" bestFit="1" customWidth="1"/>
    <col min="6" max="6" width="14.28515625" style="1" bestFit="1" customWidth="1"/>
    <col min="7" max="8" width="14.28515625" style="1" customWidth="1"/>
    <col min="9" max="9" width="47.42578125" style="1" bestFit="1" customWidth="1"/>
    <col min="10" max="10" width="38.140625" style="1" bestFit="1" customWidth="1"/>
    <col min="11" max="11" width="7" style="1" bestFit="1" customWidth="1"/>
    <col min="12" max="12" width="10.7109375" style="1" bestFit="1" customWidth="1"/>
    <col min="13" max="13" width="15.85546875" style="1" bestFit="1" customWidth="1"/>
    <col min="14" max="14" width="23.42578125" style="1" bestFit="1" customWidth="1"/>
    <col min="15" max="15" width="39.140625" style="1" bestFit="1" customWidth="1"/>
    <col min="16" max="16" width="23.85546875" style="1" bestFit="1" customWidth="1"/>
    <col min="17" max="17" width="48.7109375" style="1" customWidth="1"/>
    <col min="18" max="18" width="43.42578125" style="1" customWidth="1"/>
    <col min="19" max="19" width="40.42578125" style="1" customWidth="1"/>
    <col min="20" max="16384" width="55.140625" style="1"/>
  </cols>
  <sheetData>
    <row r="1" spans="1:19" s="2" customFormat="1" ht="31.5" customHeight="1">
      <c r="A1" s="7" t="s">
        <v>14</v>
      </c>
      <c r="B1" s="7" t="s">
        <v>15</v>
      </c>
      <c r="C1" s="7" t="s">
        <v>16</v>
      </c>
      <c r="D1" s="7" t="s">
        <v>17</v>
      </c>
      <c r="E1" s="7" t="s">
        <v>18</v>
      </c>
      <c r="F1" s="7" t="s">
        <v>894</v>
      </c>
      <c r="G1" s="7" t="s">
        <v>897</v>
      </c>
      <c r="H1" s="7" t="s">
        <v>896</v>
      </c>
      <c r="I1" s="7" t="s">
        <v>893</v>
      </c>
      <c r="J1" s="7" t="s">
        <v>892</v>
      </c>
      <c r="K1" s="7" t="s">
        <v>19</v>
      </c>
      <c r="L1" s="7" t="s">
        <v>20</v>
      </c>
      <c r="M1" s="7" t="s">
        <v>21</v>
      </c>
      <c r="N1" s="7" t="s">
        <v>885</v>
      </c>
      <c r="O1" s="7" t="s">
        <v>886</v>
      </c>
      <c r="P1" s="7" t="s">
        <v>888</v>
      </c>
      <c r="Q1" s="7" t="s">
        <v>889</v>
      </c>
      <c r="R1" s="7" t="s">
        <v>891</v>
      </c>
      <c r="S1" s="7" t="s">
        <v>895</v>
      </c>
    </row>
    <row r="2" spans="1:19" ht="15.75">
      <c r="A2" s="3" t="s">
        <v>59</v>
      </c>
      <c r="B2" s="3" t="s">
        <v>60</v>
      </c>
      <c r="C2" s="33" t="s">
        <v>899</v>
      </c>
      <c r="D2" s="4">
        <v>248801</v>
      </c>
      <c r="E2" s="5">
        <v>44423.841214791668</v>
      </c>
      <c r="F2" s="4">
        <f t="shared" ref="F2:F24" si="0">SUM(G2,H2)</f>
        <v>24.93</v>
      </c>
      <c r="G2" s="4">
        <v>14.93</v>
      </c>
      <c r="H2" s="4">
        <v>10</v>
      </c>
      <c r="I2" s="3" t="s">
        <v>608</v>
      </c>
      <c r="J2" s="3" t="s">
        <v>605</v>
      </c>
      <c r="K2" s="3" t="s">
        <v>3</v>
      </c>
      <c r="L2" s="3" t="s">
        <v>23</v>
      </c>
      <c r="M2" s="3" t="s">
        <v>23</v>
      </c>
      <c r="N2" s="4">
        <v>0</v>
      </c>
      <c r="O2" s="4">
        <v>0</v>
      </c>
      <c r="P2" s="4">
        <v>6</v>
      </c>
      <c r="Q2" s="4">
        <v>3</v>
      </c>
      <c r="R2" s="4">
        <v>0.6</v>
      </c>
      <c r="S2" s="4">
        <v>0.4</v>
      </c>
    </row>
    <row r="3" spans="1:19" ht="15.75">
      <c r="A3" s="3" t="s">
        <v>59</v>
      </c>
      <c r="B3" s="4" t="s">
        <v>60</v>
      </c>
      <c r="C3" s="33" t="s">
        <v>898</v>
      </c>
      <c r="D3" s="4">
        <v>249350</v>
      </c>
      <c r="E3" s="5">
        <v>44424.556926770834</v>
      </c>
      <c r="F3" s="4">
        <f t="shared" si="0"/>
        <v>18.5</v>
      </c>
      <c r="G3" s="4">
        <v>0</v>
      </c>
      <c r="H3" s="4">
        <v>18.5</v>
      </c>
      <c r="I3" s="3" t="s">
        <v>613</v>
      </c>
      <c r="J3" s="3" t="s">
        <v>605</v>
      </c>
      <c r="K3" s="3" t="s">
        <v>0</v>
      </c>
      <c r="L3" s="3" t="s">
        <v>23</v>
      </c>
      <c r="M3" s="3" t="s">
        <v>23</v>
      </c>
      <c r="N3" s="4">
        <v>0</v>
      </c>
      <c r="O3" s="4">
        <v>0</v>
      </c>
      <c r="P3" s="4">
        <v>6</v>
      </c>
      <c r="Q3" s="4">
        <v>3</v>
      </c>
      <c r="R3" s="4">
        <v>1.5</v>
      </c>
      <c r="S3" s="4">
        <v>8</v>
      </c>
    </row>
    <row r="4" spans="1:19" ht="15.75">
      <c r="A4" s="3" t="s">
        <v>59</v>
      </c>
      <c r="B4" s="4" t="s">
        <v>60</v>
      </c>
      <c r="C4" s="33" t="s">
        <v>898</v>
      </c>
      <c r="D4" s="4">
        <v>253020</v>
      </c>
      <c r="E4" s="5">
        <v>44425.893852060181</v>
      </c>
      <c r="F4" s="4">
        <f t="shared" si="0"/>
        <v>14.9</v>
      </c>
      <c r="G4" s="4">
        <v>0</v>
      </c>
      <c r="H4" s="4">
        <v>14.9</v>
      </c>
      <c r="I4" s="3" t="s">
        <v>607</v>
      </c>
      <c r="J4" s="3" t="s">
        <v>605</v>
      </c>
      <c r="K4" s="3" t="s">
        <v>46</v>
      </c>
      <c r="L4" s="3" t="s">
        <v>23</v>
      </c>
      <c r="M4" s="3" t="s">
        <v>23</v>
      </c>
      <c r="N4" s="4">
        <v>0</v>
      </c>
      <c r="O4" s="4">
        <v>0</v>
      </c>
      <c r="P4" s="4">
        <v>6</v>
      </c>
      <c r="Q4" s="4">
        <v>3</v>
      </c>
      <c r="R4" s="4">
        <v>1.5</v>
      </c>
      <c r="S4" s="4">
        <v>4.4000000000000004</v>
      </c>
    </row>
    <row r="5" spans="1:19" ht="15.75">
      <c r="A5" s="3" t="s">
        <v>59</v>
      </c>
      <c r="B5" s="4" t="s">
        <v>60</v>
      </c>
      <c r="C5" s="33" t="s">
        <v>898</v>
      </c>
      <c r="D5" s="4">
        <v>253077</v>
      </c>
      <c r="E5" s="5">
        <v>44425.901632650464</v>
      </c>
      <c r="F5" s="4">
        <f t="shared" si="0"/>
        <v>14.5</v>
      </c>
      <c r="G5" s="4">
        <v>0</v>
      </c>
      <c r="H5" s="4">
        <v>14.5</v>
      </c>
      <c r="I5" s="3" t="s">
        <v>606</v>
      </c>
      <c r="J5" s="3" t="s">
        <v>605</v>
      </c>
      <c r="K5" s="3" t="s">
        <v>5</v>
      </c>
      <c r="L5" s="3" t="s">
        <v>23</v>
      </c>
      <c r="M5" s="3" t="s">
        <v>23</v>
      </c>
      <c r="N5" s="4">
        <v>0</v>
      </c>
      <c r="O5" s="4">
        <v>0</v>
      </c>
      <c r="P5" s="4">
        <v>6</v>
      </c>
      <c r="Q5" s="4">
        <v>3</v>
      </c>
      <c r="R5" s="4">
        <v>1.5</v>
      </c>
      <c r="S5" s="4">
        <v>4</v>
      </c>
    </row>
    <row r="6" spans="1:19" ht="15.75">
      <c r="A6" s="3" t="s">
        <v>59</v>
      </c>
      <c r="B6" s="4" t="s">
        <v>60</v>
      </c>
      <c r="C6" s="33" t="s">
        <v>898</v>
      </c>
      <c r="D6" s="4">
        <v>252151</v>
      </c>
      <c r="E6" s="5">
        <v>44425.685920509255</v>
      </c>
      <c r="F6" s="4">
        <f t="shared" si="0"/>
        <v>14</v>
      </c>
      <c r="G6" s="4">
        <v>0</v>
      </c>
      <c r="H6" s="4">
        <v>14</v>
      </c>
      <c r="I6" s="3" t="s">
        <v>619</v>
      </c>
      <c r="J6" s="3" t="s">
        <v>605</v>
      </c>
      <c r="K6" s="3" t="s">
        <v>37</v>
      </c>
      <c r="L6" s="3" t="s">
        <v>23</v>
      </c>
      <c r="M6" s="3" t="s">
        <v>23</v>
      </c>
      <c r="N6" s="4">
        <v>0</v>
      </c>
      <c r="O6" s="4">
        <v>0</v>
      </c>
      <c r="P6" s="4">
        <v>6</v>
      </c>
      <c r="Q6" s="4">
        <v>5</v>
      </c>
      <c r="R6" s="4">
        <v>0</v>
      </c>
      <c r="S6" s="4">
        <v>3</v>
      </c>
    </row>
    <row r="7" spans="1:19" ht="15.75">
      <c r="A7" s="3" t="s">
        <v>59</v>
      </c>
      <c r="B7" s="3" t="s">
        <v>60</v>
      </c>
      <c r="C7" s="33" t="s">
        <v>898</v>
      </c>
      <c r="D7" s="4">
        <v>253025</v>
      </c>
      <c r="E7" s="5">
        <v>44425.893926192126</v>
      </c>
      <c r="F7" s="4">
        <f t="shared" si="0"/>
        <v>10.600000000000001</v>
      </c>
      <c r="G7" s="4">
        <v>0</v>
      </c>
      <c r="H7" s="4">
        <v>10.600000000000001</v>
      </c>
      <c r="I7" s="3" t="s">
        <v>612</v>
      </c>
      <c r="J7" s="3" t="s">
        <v>605</v>
      </c>
      <c r="K7" s="3" t="s">
        <v>5</v>
      </c>
      <c r="L7" s="3" t="s">
        <v>23</v>
      </c>
      <c r="M7" s="3" t="s">
        <v>23</v>
      </c>
      <c r="N7" s="4">
        <v>0</v>
      </c>
      <c r="O7" s="4">
        <v>0</v>
      </c>
      <c r="P7" s="4">
        <v>6</v>
      </c>
      <c r="Q7" s="4">
        <v>0</v>
      </c>
      <c r="R7" s="4">
        <v>0.4</v>
      </c>
      <c r="S7" s="4">
        <v>4.2</v>
      </c>
    </row>
    <row r="8" spans="1:19" ht="15.75">
      <c r="A8" s="3" t="s">
        <v>59</v>
      </c>
      <c r="B8" s="4" t="s">
        <v>60</v>
      </c>
      <c r="C8" s="33" t="s">
        <v>898</v>
      </c>
      <c r="D8" s="4">
        <v>251222</v>
      </c>
      <c r="E8" s="5">
        <v>44425.386349456014</v>
      </c>
      <c r="F8" s="4">
        <f t="shared" si="0"/>
        <v>10.5</v>
      </c>
      <c r="G8" s="4">
        <v>0</v>
      </c>
      <c r="H8" s="4">
        <v>10.5</v>
      </c>
      <c r="I8" s="3" t="s">
        <v>618</v>
      </c>
      <c r="J8" s="3" t="s">
        <v>605</v>
      </c>
      <c r="K8" s="3" t="s">
        <v>4</v>
      </c>
      <c r="L8" s="3" t="s">
        <v>23</v>
      </c>
      <c r="M8" s="3" t="s">
        <v>23</v>
      </c>
      <c r="N8" s="4">
        <v>0</v>
      </c>
      <c r="O8" s="4">
        <v>0</v>
      </c>
      <c r="P8" s="4">
        <v>6</v>
      </c>
      <c r="Q8" s="4">
        <v>3</v>
      </c>
      <c r="R8" s="4">
        <v>0.5</v>
      </c>
      <c r="S8" s="4">
        <v>1</v>
      </c>
    </row>
    <row r="9" spans="1:19" ht="15.75">
      <c r="A9" s="3" t="s">
        <v>59</v>
      </c>
      <c r="B9" s="3" t="s">
        <v>60</v>
      </c>
      <c r="C9" s="33" t="s">
        <v>8</v>
      </c>
      <c r="D9" s="4">
        <v>252226</v>
      </c>
      <c r="E9" s="5">
        <v>44425.70299690972</v>
      </c>
      <c r="F9" s="4">
        <f t="shared" si="0"/>
        <v>35</v>
      </c>
      <c r="G9" s="4">
        <v>0</v>
      </c>
      <c r="H9" s="4">
        <v>35</v>
      </c>
      <c r="I9" s="3" t="s">
        <v>629</v>
      </c>
      <c r="J9" s="3" t="s">
        <v>605</v>
      </c>
      <c r="K9" s="3" t="s">
        <v>0</v>
      </c>
      <c r="L9" s="3" t="s">
        <v>23</v>
      </c>
      <c r="M9" s="3" t="s">
        <v>23</v>
      </c>
      <c r="N9" s="4">
        <v>0</v>
      </c>
      <c r="O9" s="4">
        <v>0</v>
      </c>
      <c r="P9" s="4">
        <v>6</v>
      </c>
      <c r="Q9" s="4">
        <v>5</v>
      </c>
      <c r="R9" s="4">
        <v>0</v>
      </c>
      <c r="S9" s="4">
        <v>24</v>
      </c>
    </row>
    <row r="10" spans="1:19" ht="15.75">
      <c r="A10" s="3" t="s">
        <v>59</v>
      </c>
      <c r="B10" s="4" t="s">
        <v>60</v>
      </c>
      <c r="C10" s="33" t="s">
        <v>8</v>
      </c>
      <c r="D10" s="4">
        <v>247818</v>
      </c>
      <c r="E10" s="5">
        <v>44421.64807383102</v>
      </c>
      <c r="F10" s="4">
        <f t="shared" si="0"/>
        <v>34.4</v>
      </c>
      <c r="G10" s="4">
        <v>0</v>
      </c>
      <c r="H10" s="4">
        <v>34.4</v>
      </c>
      <c r="I10" s="3" t="s">
        <v>625</v>
      </c>
      <c r="J10" s="3" t="s">
        <v>605</v>
      </c>
      <c r="K10" s="3" t="s">
        <v>6</v>
      </c>
      <c r="L10" s="3" t="s">
        <v>23</v>
      </c>
      <c r="M10" s="3" t="s">
        <v>23</v>
      </c>
      <c r="N10" s="4">
        <v>0</v>
      </c>
      <c r="O10" s="4">
        <v>0</v>
      </c>
      <c r="P10" s="4">
        <v>6</v>
      </c>
      <c r="Q10" s="4">
        <v>3</v>
      </c>
      <c r="R10" s="4">
        <v>1.4</v>
      </c>
      <c r="S10" s="4">
        <v>24</v>
      </c>
    </row>
    <row r="11" spans="1:19" ht="15.75">
      <c r="A11" s="3" t="s">
        <v>59</v>
      </c>
      <c r="B11" s="3" t="s">
        <v>60</v>
      </c>
      <c r="C11" s="33" t="s">
        <v>8</v>
      </c>
      <c r="D11" s="4">
        <v>247684</v>
      </c>
      <c r="E11" s="5">
        <v>44421.579245046298</v>
      </c>
      <c r="F11" s="4">
        <f t="shared" si="0"/>
        <v>32</v>
      </c>
      <c r="G11" s="4">
        <v>0</v>
      </c>
      <c r="H11" s="4">
        <v>32</v>
      </c>
      <c r="I11" s="3" t="s">
        <v>621</v>
      </c>
      <c r="J11" s="3" t="s">
        <v>605</v>
      </c>
      <c r="K11" s="3" t="s">
        <v>51</v>
      </c>
      <c r="L11" s="3" t="s">
        <v>23</v>
      </c>
      <c r="M11" s="3" t="s">
        <v>23</v>
      </c>
      <c r="N11" s="4">
        <v>0</v>
      </c>
      <c r="O11" s="4">
        <v>0</v>
      </c>
      <c r="P11" s="4">
        <v>6</v>
      </c>
      <c r="Q11" s="4">
        <v>3</v>
      </c>
      <c r="R11" s="4">
        <v>0</v>
      </c>
      <c r="S11" s="4">
        <v>23</v>
      </c>
    </row>
    <row r="12" spans="1:19" ht="15.75">
      <c r="A12" s="3" t="s">
        <v>59</v>
      </c>
      <c r="B12" s="3" t="s">
        <v>60</v>
      </c>
      <c r="C12" s="33" t="s">
        <v>8</v>
      </c>
      <c r="D12" s="4">
        <v>245842</v>
      </c>
      <c r="E12" s="5">
        <v>44419.712166099533</v>
      </c>
      <c r="F12" s="4">
        <f t="shared" si="0"/>
        <v>31.5</v>
      </c>
      <c r="G12" s="4">
        <v>0</v>
      </c>
      <c r="H12" s="4">
        <v>31.5</v>
      </c>
      <c r="I12" s="3" t="s">
        <v>616</v>
      </c>
      <c r="J12" s="3" t="s">
        <v>605</v>
      </c>
      <c r="K12" s="3" t="s">
        <v>25</v>
      </c>
      <c r="L12" s="3" t="s">
        <v>23</v>
      </c>
      <c r="M12" s="3" t="s">
        <v>23</v>
      </c>
      <c r="N12" s="4">
        <v>0</v>
      </c>
      <c r="O12" s="4">
        <v>0</v>
      </c>
      <c r="P12" s="4">
        <v>6</v>
      </c>
      <c r="Q12" s="4">
        <v>0</v>
      </c>
      <c r="R12" s="4">
        <v>1.5</v>
      </c>
      <c r="S12" s="4">
        <v>24</v>
      </c>
    </row>
    <row r="13" spans="1:19" ht="15.75">
      <c r="A13" s="3" t="s">
        <v>59</v>
      </c>
      <c r="B13" s="3" t="s">
        <v>60</v>
      </c>
      <c r="C13" s="33" t="s">
        <v>8</v>
      </c>
      <c r="D13" s="4">
        <v>252917</v>
      </c>
      <c r="E13" s="5">
        <v>44425.872804444443</v>
      </c>
      <c r="F13" s="4">
        <f t="shared" si="0"/>
        <v>14.2</v>
      </c>
      <c r="G13" s="4">
        <v>0</v>
      </c>
      <c r="H13" s="4">
        <v>14.2</v>
      </c>
      <c r="I13" s="3" t="s">
        <v>610</v>
      </c>
      <c r="J13" s="3" t="s">
        <v>605</v>
      </c>
      <c r="K13" s="3" t="s">
        <v>34</v>
      </c>
      <c r="L13" s="3" t="s">
        <v>23</v>
      </c>
      <c r="M13" s="3" t="s">
        <v>23</v>
      </c>
      <c r="N13" s="4">
        <v>0</v>
      </c>
      <c r="O13" s="4">
        <v>0</v>
      </c>
      <c r="P13" s="4">
        <v>6</v>
      </c>
      <c r="Q13" s="4">
        <v>3</v>
      </c>
      <c r="R13" s="4">
        <v>0</v>
      </c>
      <c r="S13" s="4">
        <v>5.2</v>
      </c>
    </row>
    <row r="14" spans="1:19" ht="15.75">
      <c r="A14" s="3" t="s">
        <v>59</v>
      </c>
      <c r="B14" s="4" t="s">
        <v>60</v>
      </c>
      <c r="C14" s="33" t="s">
        <v>8</v>
      </c>
      <c r="D14" s="4">
        <v>245894</v>
      </c>
      <c r="E14" s="5">
        <v>44419.730209918976</v>
      </c>
      <c r="F14" s="4">
        <f t="shared" si="0"/>
        <v>13.8</v>
      </c>
      <c r="G14" s="4">
        <v>0</v>
      </c>
      <c r="H14" s="4">
        <v>13.8</v>
      </c>
      <c r="I14" s="3" t="s">
        <v>620</v>
      </c>
      <c r="J14" s="3" t="s">
        <v>605</v>
      </c>
      <c r="K14" s="3" t="s">
        <v>40</v>
      </c>
      <c r="L14" s="3" t="s">
        <v>23</v>
      </c>
      <c r="M14" s="3" t="s">
        <v>23</v>
      </c>
      <c r="N14" s="4">
        <v>0</v>
      </c>
      <c r="O14" s="4">
        <v>0</v>
      </c>
      <c r="P14" s="4">
        <v>6</v>
      </c>
      <c r="Q14" s="4">
        <v>3</v>
      </c>
      <c r="R14" s="4">
        <v>0</v>
      </c>
      <c r="S14" s="4">
        <v>4.8</v>
      </c>
    </row>
    <row r="15" spans="1:19" ht="15.75">
      <c r="A15" s="3" t="s">
        <v>59</v>
      </c>
      <c r="B15" s="4" t="s">
        <v>60</v>
      </c>
      <c r="C15" s="33" t="s">
        <v>8</v>
      </c>
      <c r="D15" s="4">
        <v>247181</v>
      </c>
      <c r="E15" s="5">
        <v>44420.837976712959</v>
      </c>
      <c r="F15" s="4">
        <f t="shared" si="0"/>
        <v>13.8</v>
      </c>
      <c r="G15" s="4">
        <v>0</v>
      </c>
      <c r="H15" s="4">
        <v>13.8</v>
      </c>
      <c r="I15" s="3" t="s">
        <v>623</v>
      </c>
      <c r="J15" s="3" t="s">
        <v>605</v>
      </c>
      <c r="K15" s="3" t="s">
        <v>34</v>
      </c>
      <c r="L15" s="3" t="s">
        <v>23</v>
      </c>
      <c r="M15" s="3" t="s">
        <v>23</v>
      </c>
      <c r="N15" s="4">
        <v>0</v>
      </c>
      <c r="O15" s="4">
        <v>0</v>
      </c>
      <c r="P15" s="4">
        <v>6</v>
      </c>
      <c r="Q15" s="4">
        <v>3</v>
      </c>
      <c r="R15" s="4">
        <v>0</v>
      </c>
      <c r="S15" s="4">
        <v>4.8</v>
      </c>
    </row>
    <row r="16" spans="1:19" ht="15.75">
      <c r="A16" s="3" t="s">
        <v>59</v>
      </c>
      <c r="B16" s="4" t="s">
        <v>60</v>
      </c>
      <c r="C16" s="33" t="s">
        <v>8</v>
      </c>
      <c r="D16" s="4">
        <v>246438</v>
      </c>
      <c r="E16" s="5">
        <v>44420.431107372686</v>
      </c>
      <c r="F16" s="4">
        <f t="shared" si="0"/>
        <v>13.8</v>
      </c>
      <c r="G16" s="4">
        <v>0</v>
      </c>
      <c r="H16" s="4">
        <v>13.8</v>
      </c>
      <c r="I16" s="3" t="s">
        <v>628</v>
      </c>
      <c r="J16" s="3" t="s">
        <v>605</v>
      </c>
      <c r="K16" s="3" t="s">
        <v>47</v>
      </c>
      <c r="L16" s="3" t="s">
        <v>23</v>
      </c>
      <c r="M16" s="3" t="s">
        <v>23</v>
      </c>
      <c r="N16" s="4">
        <v>0</v>
      </c>
      <c r="O16" s="4">
        <v>0</v>
      </c>
      <c r="P16" s="4">
        <v>6</v>
      </c>
      <c r="Q16" s="4">
        <v>4</v>
      </c>
      <c r="R16" s="4">
        <v>0.8</v>
      </c>
      <c r="S16" s="4">
        <v>3</v>
      </c>
    </row>
    <row r="17" spans="1:19" ht="15.75">
      <c r="A17" s="3" t="s">
        <v>59</v>
      </c>
      <c r="B17" s="3" t="s">
        <v>60</v>
      </c>
      <c r="C17" s="33" t="s">
        <v>8</v>
      </c>
      <c r="D17" s="4">
        <v>253449</v>
      </c>
      <c r="E17" s="5">
        <v>44425.988072465276</v>
      </c>
      <c r="F17" s="4">
        <f t="shared" si="0"/>
        <v>13.5</v>
      </c>
      <c r="G17" s="4">
        <v>0</v>
      </c>
      <c r="H17" s="4">
        <v>13.5</v>
      </c>
      <c r="I17" s="3" t="s">
        <v>624</v>
      </c>
      <c r="J17" s="3" t="s">
        <v>605</v>
      </c>
      <c r="K17" s="3" t="s">
        <v>45</v>
      </c>
      <c r="L17" s="3" t="s">
        <v>23</v>
      </c>
      <c r="M17" s="3" t="s">
        <v>23</v>
      </c>
      <c r="N17" s="4">
        <v>0</v>
      </c>
      <c r="O17" s="4">
        <v>0</v>
      </c>
      <c r="P17" s="4">
        <v>6</v>
      </c>
      <c r="Q17" s="4">
        <v>0</v>
      </c>
      <c r="R17" s="4">
        <v>1.5</v>
      </c>
      <c r="S17" s="4">
        <v>6</v>
      </c>
    </row>
    <row r="18" spans="1:19" ht="15.75">
      <c r="A18" s="3" t="s">
        <v>59</v>
      </c>
      <c r="B18" s="3" t="s">
        <v>60</v>
      </c>
      <c r="C18" s="33" t="s">
        <v>8</v>
      </c>
      <c r="D18" s="4">
        <v>249967</v>
      </c>
      <c r="E18" s="5">
        <v>44424.755672847219</v>
      </c>
      <c r="F18" s="4">
        <f t="shared" si="0"/>
        <v>13.2</v>
      </c>
      <c r="G18" s="4">
        <v>0</v>
      </c>
      <c r="H18" s="4">
        <v>13.2</v>
      </c>
      <c r="I18" s="3" t="s">
        <v>614</v>
      </c>
      <c r="J18" s="3" t="s">
        <v>605</v>
      </c>
      <c r="K18" s="3" t="s">
        <v>34</v>
      </c>
      <c r="L18" s="3" t="s">
        <v>23</v>
      </c>
      <c r="M18" s="3" t="s">
        <v>23</v>
      </c>
      <c r="N18" s="4">
        <v>0</v>
      </c>
      <c r="O18" s="4">
        <v>0</v>
      </c>
      <c r="P18" s="4">
        <v>6</v>
      </c>
      <c r="Q18" s="4">
        <v>0</v>
      </c>
      <c r="R18" s="4">
        <v>0</v>
      </c>
      <c r="S18" s="4">
        <v>7.2</v>
      </c>
    </row>
    <row r="19" spans="1:19" ht="15.75">
      <c r="A19" s="3" t="s">
        <v>59</v>
      </c>
      <c r="B19" s="4" t="s">
        <v>60</v>
      </c>
      <c r="C19" s="33" t="s">
        <v>8</v>
      </c>
      <c r="D19" s="4">
        <v>248183</v>
      </c>
      <c r="E19" s="5">
        <v>44422.451911041666</v>
      </c>
      <c r="F19" s="4">
        <f t="shared" si="0"/>
        <v>12.5</v>
      </c>
      <c r="G19" s="4">
        <v>0</v>
      </c>
      <c r="H19" s="4">
        <v>12.5</v>
      </c>
      <c r="I19" s="3" t="s">
        <v>622</v>
      </c>
      <c r="J19" s="3" t="s">
        <v>605</v>
      </c>
      <c r="K19" s="3" t="s">
        <v>51</v>
      </c>
      <c r="L19" s="3" t="s">
        <v>23</v>
      </c>
      <c r="M19" s="3" t="s">
        <v>23</v>
      </c>
      <c r="N19" s="4">
        <v>0</v>
      </c>
      <c r="O19" s="4">
        <v>0</v>
      </c>
      <c r="P19" s="4">
        <v>6</v>
      </c>
      <c r="Q19" s="4">
        <v>3</v>
      </c>
      <c r="R19" s="4">
        <v>1.5</v>
      </c>
      <c r="S19" s="4">
        <v>2</v>
      </c>
    </row>
    <row r="20" spans="1:19" ht="15.75">
      <c r="A20" s="3" t="s">
        <v>59</v>
      </c>
      <c r="B20" s="4" t="s">
        <v>60</v>
      </c>
      <c r="C20" s="33" t="s">
        <v>8</v>
      </c>
      <c r="D20" s="4">
        <v>248552</v>
      </c>
      <c r="E20" s="5">
        <v>44423.532662199075</v>
      </c>
      <c r="F20" s="4">
        <f t="shared" si="0"/>
        <v>12</v>
      </c>
      <c r="G20" s="4">
        <v>0</v>
      </c>
      <c r="H20" s="4">
        <v>12</v>
      </c>
      <c r="I20" s="3" t="s">
        <v>611</v>
      </c>
      <c r="J20" s="3" t="s">
        <v>605</v>
      </c>
      <c r="K20" s="3" t="s">
        <v>5</v>
      </c>
      <c r="L20" s="3" t="s">
        <v>23</v>
      </c>
      <c r="M20" s="3" t="s">
        <v>23</v>
      </c>
      <c r="N20" s="4">
        <v>0</v>
      </c>
      <c r="O20" s="4">
        <v>0</v>
      </c>
      <c r="P20" s="4">
        <v>6</v>
      </c>
      <c r="Q20" s="4">
        <v>4</v>
      </c>
      <c r="R20" s="4">
        <v>0.8</v>
      </c>
      <c r="S20" s="4">
        <v>1.2</v>
      </c>
    </row>
    <row r="21" spans="1:19" ht="15.75">
      <c r="A21" s="3" t="s">
        <v>59</v>
      </c>
      <c r="B21" s="3" t="s">
        <v>60</v>
      </c>
      <c r="C21" s="33" t="s">
        <v>8</v>
      </c>
      <c r="D21" s="4">
        <v>242396</v>
      </c>
      <c r="E21" s="5">
        <v>44414.918549016205</v>
      </c>
      <c r="F21" s="4">
        <f t="shared" si="0"/>
        <v>11.5</v>
      </c>
      <c r="G21" s="4">
        <v>0</v>
      </c>
      <c r="H21" s="4">
        <v>11.5</v>
      </c>
      <c r="I21" s="3" t="s">
        <v>627</v>
      </c>
      <c r="J21" s="3" t="s">
        <v>605</v>
      </c>
      <c r="K21" s="3" t="s">
        <v>0</v>
      </c>
      <c r="L21" s="3" t="s">
        <v>23</v>
      </c>
      <c r="M21" s="3" t="s">
        <v>23</v>
      </c>
      <c r="N21" s="4">
        <v>0</v>
      </c>
      <c r="O21" s="4">
        <v>0</v>
      </c>
      <c r="P21" s="4">
        <v>6</v>
      </c>
      <c r="Q21" s="4">
        <v>0</v>
      </c>
      <c r="R21" s="4">
        <v>0.5</v>
      </c>
      <c r="S21" s="4">
        <v>5</v>
      </c>
    </row>
    <row r="22" spans="1:19" ht="15.75">
      <c r="A22" s="3" t="s">
        <v>59</v>
      </c>
      <c r="B22" s="4" t="s">
        <v>60</v>
      </c>
      <c r="C22" s="33" t="s">
        <v>8</v>
      </c>
      <c r="D22" s="4">
        <v>252616</v>
      </c>
      <c r="E22" s="5">
        <v>44425.796965231479</v>
      </c>
      <c r="F22" s="4">
        <f t="shared" si="0"/>
        <v>11</v>
      </c>
      <c r="G22" s="4">
        <v>0</v>
      </c>
      <c r="H22" s="4">
        <v>11</v>
      </c>
      <c r="I22" s="3" t="s">
        <v>617</v>
      </c>
      <c r="J22" s="3" t="s">
        <v>605</v>
      </c>
      <c r="K22" s="3" t="s">
        <v>25</v>
      </c>
      <c r="L22" s="3" t="s">
        <v>23</v>
      </c>
      <c r="M22" s="3" t="s">
        <v>23</v>
      </c>
      <c r="N22" s="4">
        <v>0</v>
      </c>
      <c r="O22" s="4">
        <v>0</v>
      </c>
      <c r="P22" s="4">
        <v>6</v>
      </c>
      <c r="Q22" s="4">
        <v>0</v>
      </c>
      <c r="R22" s="4">
        <v>0.2</v>
      </c>
      <c r="S22" s="4">
        <v>4.8</v>
      </c>
    </row>
    <row r="23" spans="1:19" ht="15.75">
      <c r="A23" s="3" t="s">
        <v>59</v>
      </c>
      <c r="B23" s="4" t="s">
        <v>60</v>
      </c>
      <c r="C23" s="33" t="s">
        <v>8</v>
      </c>
      <c r="D23" s="4">
        <v>248260</v>
      </c>
      <c r="E23" s="5">
        <v>44422.645576099538</v>
      </c>
      <c r="F23" s="4">
        <f t="shared" si="0"/>
        <v>11</v>
      </c>
      <c r="G23" s="4">
        <v>0</v>
      </c>
      <c r="H23" s="4">
        <v>11</v>
      </c>
      <c r="I23" s="3" t="s">
        <v>626</v>
      </c>
      <c r="J23" s="3" t="s">
        <v>605</v>
      </c>
      <c r="K23" s="3" t="s">
        <v>3</v>
      </c>
      <c r="L23" s="3" t="s">
        <v>23</v>
      </c>
      <c r="M23" s="3" t="s">
        <v>23</v>
      </c>
      <c r="N23" s="4">
        <v>0</v>
      </c>
      <c r="O23" s="4">
        <v>0</v>
      </c>
      <c r="P23" s="4">
        <v>6</v>
      </c>
      <c r="Q23" s="4">
        <v>3</v>
      </c>
      <c r="R23" s="4">
        <v>0.8</v>
      </c>
      <c r="S23" s="4">
        <v>1.2</v>
      </c>
    </row>
    <row r="24" spans="1:19" ht="15.75">
      <c r="A24" s="3" t="s">
        <v>59</v>
      </c>
      <c r="B24" s="3" t="s">
        <v>60</v>
      </c>
      <c r="C24" s="43" t="s">
        <v>900</v>
      </c>
      <c r="D24" s="4">
        <v>251056</v>
      </c>
      <c r="E24" s="5">
        <v>44425.038370601847</v>
      </c>
      <c r="F24" s="4">
        <f t="shared" si="0"/>
        <v>28.92</v>
      </c>
      <c r="G24" s="4">
        <v>7.92</v>
      </c>
      <c r="H24" s="4">
        <v>21</v>
      </c>
      <c r="I24" s="3" t="s">
        <v>615</v>
      </c>
      <c r="J24" s="3" t="s">
        <v>605</v>
      </c>
      <c r="K24" s="3" t="s">
        <v>25</v>
      </c>
      <c r="L24" s="3" t="s">
        <v>23</v>
      </c>
      <c r="M24" s="3" t="s">
        <v>23</v>
      </c>
      <c r="N24" s="4">
        <v>0</v>
      </c>
      <c r="O24" s="4">
        <v>0</v>
      </c>
      <c r="P24" s="4">
        <v>6</v>
      </c>
      <c r="Q24" s="4">
        <v>3</v>
      </c>
      <c r="R24" s="4">
        <v>0</v>
      </c>
      <c r="S24" s="4">
        <v>12</v>
      </c>
    </row>
  </sheetData>
  <sortState ref="A2:S24">
    <sortCondition ref="C2:C24"/>
    <sortCondition descending="1" ref="F2:F24"/>
    <sortCondition descending="1" ref="N2:N24"/>
    <sortCondition descending="1" ref="S2:S24"/>
    <sortCondition descending="1" ref="Q2:Q24"/>
    <sortCondition ref="E2:E24"/>
  </sortState>
  <pageMargins left="0.51181102362204722" right="0.51181102362204722" top="0.78740157480314965" bottom="0.78740157480314965" header="0.31496062992125984" footer="0.31496062992125984"/>
  <pageSetup paperSize="9" scale="3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
  <sheetViews>
    <sheetView showGridLines="0" workbookViewId="0">
      <selection activeCell="F1" sqref="F1:F1048576"/>
    </sheetView>
  </sheetViews>
  <sheetFormatPr defaultColWidth="16.42578125" defaultRowHeight="15.75"/>
  <cols>
    <col min="1" max="1" width="12.42578125" style="14" customWidth="1"/>
    <col min="2" max="2" width="16.42578125" style="14" bestFit="1" customWidth="1"/>
    <col min="3" max="3" width="18.140625" style="14" bestFit="1" customWidth="1"/>
    <col min="4" max="4" width="11.42578125" style="14" bestFit="1" customWidth="1"/>
    <col min="5" max="5" width="20.7109375" style="14" bestFit="1" customWidth="1"/>
    <col min="6" max="6" width="14.28515625" style="14" bestFit="1" customWidth="1"/>
    <col min="7" max="8" width="14.28515625" style="14" customWidth="1"/>
    <col min="9" max="9" width="45.42578125" style="14" bestFit="1" customWidth="1"/>
    <col min="10" max="10" width="9.85546875" style="14" bestFit="1" customWidth="1"/>
    <col min="11" max="11" width="7" style="14" bestFit="1" customWidth="1"/>
    <col min="12" max="12" width="10.7109375" style="14" bestFit="1" customWidth="1"/>
    <col min="13" max="13" width="15.85546875" style="14" bestFit="1" customWidth="1"/>
    <col min="14" max="14" width="19.140625" style="14" bestFit="1" customWidth="1"/>
    <col min="15" max="15" width="39.140625" style="14" bestFit="1" customWidth="1"/>
    <col min="16" max="16" width="31.28515625" style="14" bestFit="1" customWidth="1"/>
    <col min="17" max="17" width="44" style="14" bestFit="1" customWidth="1"/>
    <col min="18" max="18" width="39.28515625" style="14" bestFit="1" customWidth="1"/>
    <col min="19" max="19" width="34.42578125" style="14" bestFit="1" customWidth="1"/>
    <col min="20" max="16384" width="16.42578125" style="14"/>
  </cols>
  <sheetData>
    <row r="1" spans="1:19" s="2" customFormat="1" ht="31.5" customHeight="1">
      <c r="A1" s="7" t="s">
        <v>14</v>
      </c>
      <c r="B1" s="7" t="s">
        <v>15</v>
      </c>
      <c r="C1" s="7" t="s">
        <v>16</v>
      </c>
      <c r="D1" s="7" t="s">
        <v>17</v>
      </c>
      <c r="E1" s="7" t="s">
        <v>18</v>
      </c>
      <c r="F1" s="7" t="s">
        <v>894</v>
      </c>
      <c r="G1" s="7" t="s">
        <v>897</v>
      </c>
      <c r="H1" s="7" t="s">
        <v>896</v>
      </c>
      <c r="I1" s="7" t="s">
        <v>893</v>
      </c>
      <c r="J1" s="7" t="s">
        <v>892</v>
      </c>
      <c r="K1" s="7" t="s">
        <v>19</v>
      </c>
      <c r="L1" s="7" t="s">
        <v>20</v>
      </c>
      <c r="M1" s="7" t="s">
        <v>21</v>
      </c>
      <c r="N1" s="7" t="s">
        <v>885</v>
      </c>
      <c r="O1" s="7" t="s">
        <v>886</v>
      </c>
      <c r="P1" s="7" t="s">
        <v>888</v>
      </c>
      <c r="Q1" s="7" t="s">
        <v>889</v>
      </c>
      <c r="R1" s="7" t="s">
        <v>891</v>
      </c>
      <c r="S1" s="7" t="s">
        <v>890</v>
      </c>
    </row>
    <row r="2" spans="1:19">
      <c r="A2" s="8" t="s">
        <v>59</v>
      </c>
      <c r="B2" s="8" t="s">
        <v>60</v>
      </c>
      <c r="C2" s="26" t="s">
        <v>899</v>
      </c>
      <c r="D2" s="12">
        <v>242644</v>
      </c>
      <c r="E2" s="13">
        <v>44415.598995185181</v>
      </c>
      <c r="F2" s="12">
        <f t="shared" ref="F2:F15" si="0">SUM(G2,H2,)</f>
        <v>37.36</v>
      </c>
      <c r="G2" s="12">
        <v>19.260000000000002</v>
      </c>
      <c r="H2" s="12">
        <v>18.100000000000001</v>
      </c>
      <c r="I2" s="8" t="s">
        <v>632</v>
      </c>
      <c r="J2" s="8" t="s">
        <v>630</v>
      </c>
      <c r="K2" s="8" t="s">
        <v>47</v>
      </c>
      <c r="L2" s="8" t="s">
        <v>23</v>
      </c>
      <c r="M2" s="8" t="s">
        <v>23</v>
      </c>
      <c r="N2" s="12">
        <v>0</v>
      </c>
      <c r="O2" s="12">
        <v>0</v>
      </c>
      <c r="P2" s="12">
        <v>6</v>
      </c>
      <c r="Q2" s="12">
        <v>3</v>
      </c>
      <c r="R2" s="12">
        <v>1.5</v>
      </c>
      <c r="S2" s="12">
        <v>7.6</v>
      </c>
    </row>
    <row r="3" spans="1:19">
      <c r="A3" s="8" t="s">
        <v>59</v>
      </c>
      <c r="B3" s="8" t="s">
        <v>60</v>
      </c>
      <c r="C3" s="26" t="s">
        <v>898</v>
      </c>
      <c r="D3" s="12">
        <v>247474</v>
      </c>
      <c r="E3" s="13">
        <v>44421.433473206016</v>
      </c>
      <c r="F3" s="12">
        <f t="shared" si="0"/>
        <v>30.5</v>
      </c>
      <c r="G3" s="12">
        <v>0</v>
      </c>
      <c r="H3" s="12">
        <v>30.5</v>
      </c>
      <c r="I3" s="8" t="s">
        <v>633</v>
      </c>
      <c r="J3" s="8" t="s">
        <v>630</v>
      </c>
      <c r="K3" s="8" t="s">
        <v>45</v>
      </c>
      <c r="L3" s="8" t="s">
        <v>23</v>
      </c>
      <c r="M3" s="8" t="s">
        <v>23</v>
      </c>
      <c r="N3" s="12">
        <v>0</v>
      </c>
      <c r="O3" s="12">
        <v>0</v>
      </c>
      <c r="P3" s="12">
        <v>6</v>
      </c>
      <c r="Q3" s="12">
        <v>0</v>
      </c>
      <c r="R3" s="12">
        <v>0.5</v>
      </c>
      <c r="S3" s="12">
        <v>24</v>
      </c>
    </row>
    <row r="4" spans="1:19">
      <c r="A4" s="8" t="s">
        <v>59</v>
      </c>
      <c r="B4" s="12" t="s">
        <v>60</v>
      </c>
      <c r="C4" s="26" t="s">
        <v>898</v>
      </c>
      <c r="D4" s="12">
        <v>248660</v>
      </c>
      <c r="E4" s="13">
        <v>44423.660490833332</v>
      </c>
      <c r="F4" s="12">
        <f t="shared" si="0"/>
        <v>18</v>
      </c>
      <c r="G4" s="12">
        <v>0</v>
      </c>
      <c r="H4" s="12">
        <v>18</v>
      </c>
      <c r="I4" s="8" t="s">
        <v>639</v>
      </c>
      <c r="J4" s="8" t="s">
        <v>630</v>
      </c>
      <c r="K4" s="8" t="s">
        <v>40</v>
      </c>
      <c r="L4" s="8" t="s">
        <v>23</v>
      </c>
      <c r="M4" s="8" t="s">
        <v>23</v>
      </c>
      <c r="N4" s="12">
        <v>0</v>
      </c>
      <c r="O4" s="12">
        <v>0</v>
      </c>
      <c r="P4" s="12">
        <v>6</v>
      </c>
      <c r="Q4" s="12">
        <v>0</v>
      </c>
      <c r="R4" s="12">
        <v>0</v>
      </c>
      <c r="S4" s="12">
        <v>12</v>
      </c>
    </row>
    <row r="5" spans="1:19">
      <c r="A5" s="8" t="s">
        <v>59</v>
      </c>
      <c r="B5" s="8" t="s">
        <v>60</v>
      </c>
      <c r="C5" s="26" t="s">
        <v>898</v>
      </c>
      <c r="D5" s="12">
        <v>245649</v>
      </c>
      <c r="E5" s="13">
        <v>44419.660332175925</v>
      </c>
      <c r="F5" s="12">
        <f t="shared" si="0"/>
        <v>16.7</v>
      </c>
      <c r="G5" s="12">
        <v>0</v>
      </c>
      <c r="H5" s="12">
        <v>16.7</v>
      </c>
      <c r="I5" s="8" t="s">
        <v>631</v>
      </c>
      <c r="J5" s="8" t="s">
        <v>630</v>
      </c>
      <c r="K5" s="8" t="s">
        <v>27</v>
      </c>
      <c r="L5" s="8" t="s">
        <v>23</v>
      </c>
      <c r="M5" s="8" t="s">
        <v>23</v>
      </c>
      <c r="N5" s="12">
        <v>0</v>
      </c>
      <c r="O5" s="12">
        <v>0</v>
      </c>
      <c r="P5" s="12">
        <v>6</v>
      </c>
      <c r="Q5" s="12">
        <v>3</v>
      </c>
      <c r="R5" s="12">
        <v>1.5</v>
      </c>
      <c r="S5" s="12">
        <v>6.2</v>
      </c>
    </row>
    <row r="6" spans="1:19">
      <c r="A6" s="8" t="s">
        <v>59</v>
      </c>
      <c r="B6" s="12" t="s">
        <v>60</v>
      </c>
      <c r="C6" s="26" t="s">
        <v>898</v>
      </c>
      <c r="D6" s="12">
        <v>252522</v>
      </c>
      <c r="E6" s="13">
        <v>44425.767407777777</v>
      </c>
      <c r="F6" s="12">
        <f t="shared" si="0"/>
        <v>14.8</v>
      </c>
      <c r="G6" s="12">
        <v>0</v>
      </c>
      <c r="H6" s="12">
        <v>14.8</v>
      </c>
      <c r="I6" s="8" t="s">
        <v>640</v>
      </c>
      <c r="J6" s="8" t="s">
        <v>630</v>
      </c>
      <c r="K6" s="8" t="s">
        <v>51</v>
      </c>
      <c r="L6" s="8" t="s">
        <v>23</v>
      </c>
      <c r="M6" s="8" t="s">
        <v>23</v>
      </c>
      <c r="N6" s="12">
        <v>0</v>
      </c>
      <c r="O6" s="12">
        <v>0</v>
      </c>
      <c r="P6" s="12">
        <v>6</v>
      </c>
      <c r="Q6" s="12">
        <v>4</v>
      </c>
      <c r="R6" s="12">
        <v>0</v>
      </c>
      <c r="S6" s="12">
        <v>4.8</v>
      </c>
    </row>
    <row r="7" spans="1:19">
      <c r="A7" s="8" t="s">
        <v>59</v>
      </c>
      <c r="B7" s="8" t="s">
        <v>60</v>
      </c>
      <c r="C7" s="26" t="s">
        <v>898</v>
      </c>
      <c r="D7" s="12">
        <v>247626</v>
      </c>
      <c r="E7" s="13">
        <v>44421.519689270834</v>
      </c>
      <c r="F7" s="12">
        <f t="shared" si="0"/>
        <v>14.600000000000001</v>
      </c>
      <c r="G7" s="12">
        <v>0</v>
      </c>
      <c r="H7" s="12">
        <v>14.600000000000001</v>
      </c>
      <c r="I7" s="8" t="s">
        <v>635</v>
      </c>
      <c r="J7" s="8" t="s">
        <v>630</v>
      </c>
      <c r="K7" s="8" t="s">
        <v>7</v>
      </c>
      <c r="L7" s="8" t="s">
        <v>23</v>
      </c>
      <c r="M7" s="8" t="s">
        <v>23</v>
      </c>
      <c r="N7" s="12">
        <v>0</v>
      </c>
      <c r="O7" s="12">
        <v>0</v>
      </c>
      <c r="P7" s="12">
        <v>6</v>
      </c>
      <c r="Q7" s="12">
        <v>3</v>
      </c>
      <c r="R7" s="12">
        <v>0.8</v>
      </c>
      <c r="S7" s="12">
        <v>4.8</v>
      </c>
    </row>
    <row r="8" spans="1:19">
      <c r="A8" s="8" t="s">
        <v>59</v>
      </c>
      <c r="B8" s="12" t="s">
        <v>60</v>
      </c>
      <c r="C8" s="26" t="s">
        <v>898</v>
      </c>
      <c r="D8" s="12">
        <v>244615</v>
      </c>
      <c r="E8" s="13">
        <v>44418.850298333331</v>
      </c>
      <c r="F8" s="12">
        <f t="shared" si="0"/>
        <v>13.2</v>
      </c>
      <c r="G8" s="12">
        <v>0</v>
      </c>
      <c r="H8" s="12">
        <v>13.2</v>
      </c>
      <c r="I8" s="8" t="s">
        <v>642</v>
      </c>
      <c r="J8" s="8" t="s">
        <v>630</v>
      </c>
      <c r="K8" s="8" t="s">
        <v>31</v>
      </c>
      <c r="L8" s="8" t="s">
        <v>23</v>
      </c>
      <c r="M8" s="8" t="s">
        <v>23</v>
      </c>
      <c r="N8" s="12">
        <v>0</v>
      </c>
      <c r="O8" s="12">
        <v>0</v>
      </c>
      <c r="P8" s="12">
        <v>6</v>
      </c>
      <c r="Q8" s="12">
        <v>0</v>
      </c>
      <c r="R8" s="12">
        <v>0</v>
      </c>
      <c r="S8" s="12">
        <v>7.2</v>
      </c>
    </row>
    <row r="9" spans="1:19">
      <c r="A9" s="8" t="s">
        <v>59</v>
      </c>
      <c r="B9" s="12" t="s">
        <v>60</v>
      </c>
      <c r="C9" s="26" t="s">
        <v>898</v>
      </c>
      <c r="D9" s="12">
        <v>245905</v>
      </c>
      <c r="E9" s="13">
        <v>44419.734191874995</v>
      </c>
      <c r="F9" s="12">
        <f t="shared" si="0"/>
        <v>12.1</v>
      </c>
      <c r="G9" s="12">
        <v>0</v>
      </c>
      <c r="H9" s="12">
        <v>12.1</v>
      </c>
      <c r="I9" s="8" t="s">
        <v>637</v>
      </c>
      <c r="J9" s="8" t="s">
        <v>630</v>
      </c>
      <c r="K9" s="8" t="s">
        <v>34</v>
      </c>
      <c r="L9" s="8" t="s">
        <v>23</v>
      </c>
      <c r="M9" s="8" t="s">
        <v>23</v>
      </c>
      <c r="N9" s="12">
        <v>0</v>
      </c>
      <c r="O9" s="12">
        <v>0</v>
      </c>
      <c r="P9" s="12">
        <v>6</v>
      </c>
      <c r="Q9" s="12">
        <v>3</v>
      </c>
      <c r="R9" s="12">
        <v>1.5</v>
      </c>
      <c r="S9" s="12">
        <v>1.6</v>
      </c>
    </row>
    <row r="10" spans="1:19">
      <c r="A10" s="8" t="s">
        <v>59</v>
      </c>
      <c r="B10" s="8" t="s">
        <v>60</v>
      </c>
      <c r="C10" s="26" t="s">
        <v>898</v>
      </c>
      <c r="D10" s="12">
        <v>245758</v>
      </c>
      <c r="E10" s="13">
        <v>44419.682875057872</v>
      </c>
      <c r="F10" s="12">
        <f t="shared" si="0"/>
        <v>11.7</v>
      </c>
      <c r="G10" s="12">
        <v>0</v>
      </c>
      <c r="H10" s="12">
        <v>11.7</v>
      </c>
      <c r="I10" s="8" t="s">
        <v>638</v>
      </c>
      <c r="J10" s="8" t="s">
        <v>630</v>
      </c>
      <c r="K10" s="8" t="s">
        <v>43</v>
      </c>
      <c r="L10" s="8" t="s">
        <v>23</v>
      </c>
      <c r="M10" s="8" t="s">
        <v>23</v>
      </c>
      <c r="N10" s="12">
        <v>0</v>
      </c>
      <c r="O10" s="12">
        <v>0</v>
      </c>
      <c r="P10" s="12">
        <v>6</v>
      </c>
      <c r="Q10" s="12">
        <v>3</v>
      </c>
      <c r="R10" s="12">
        <v>1.5</v>
      </c>
      <c r="S10" s="12">
        <v>1.2</v>
      </c>
    </row>
    <row r="11" spans="1:19">
      <c r="A11" s="8" t="s">
        <v>59</v>
      </c>
      <c r="B11" s="8" t="s">
        <v>60</v>
      </c>
      <c r="C11" s="26" t="s">
        <v>898</v>
      </c>
      <c r="D11" s="12">
        <v>243689</v>
      </c>
      <c r="E11" s="13">
        <v>44417.686778055555</v>
      </c>
      <c r="F11" s="12">
        <f t="shared" si="0"/>
        <v>11.6</v>
      </c>
      <c r="G11" s="12">
        <v>0</v>
      </c>
      <c r="H11" s="12">
        <v>11.6</v>
      </c>
      <c r="I11" s="8" t="s">
        <v>641</v>
      </c>
      <c r="J11" s="8" t="s">
        <v>630</v>
      </c>
      <c r="K11" s="8" t="s">
        <v>1</v>
      </c>
      <c r="L11" s="8" t="s">
        <v>23</v>
      </c>
      <c r="M11" s="8" t="s">
        <v>23</v>
      </c>
      <c r="N11" s="12">
        <v>0</v>
      </c>
      <c r="O11" s="12">
        <v>0</v>
      </c>
      <c r="P11" s="12">
        <v>6</v>
      </c>
      <c r="Q11" s="12">
        <v>0</v>
      </c>
      <c r="R11" s="12">
        <v>0</v>
      </c>
      <c r="S11" s="12">
        <v>5.6</v>
      </c>
    </row>
    <row r="12" spans="1:19">
      <c r="A12" s="8" t="s">
        <v>59</v>
      </c>
      <c r="B12" s="8" t="s">
        <v>60</v>
      </c>
      <c r="C12" s="26" t="s">
        <v>898</v>
      </c>
      <c r="D12" s="12">
        <v>245283</v>
      </c>
      <c r="E12" s="13">
        <v>44419.541922905089</v>
      </c>
      <c r="F12" s="12">
        <f t="shared" si="0"/>
        <v>10.6</v>
      </c>
      <c r="G12" s="12">
        <v>0</v>
      </c>
      <c r="H12" s="12">
        <v>10.6</v>
      </c>
      <c r="I12" s="8" t="s">
        <v>644</v>
      </c>
      <c r="J12" s="8" t="s">
        <v>630</v>
      </c>
      <c r="K12" s="8" t="s">
        <v>0</v>
      </c>
      <c r="L12" s="8" t="s">
        <v>23</v>
      </c>
      <c r="M12" s="8" t="s">
        <v>23</v>
      </c>
      <c r="N12" s="12">
        <v>0</v>
      </c>
      <c r="O12" s="12">
        <v>0</v>
      </c>
      <c r="P12" s="12">
        <v>6</v>
      </c>
      <c r="Q12" s="12">
        <v>0</v>
      </c>
      <c r="R12" s="12">
        <v>1</v>
      </c>
      <c r="S12" s="12">
        <v>3.6</v>
      </c>
    </row>
    <row r="13" spans="1:19">
      <c r="A13" s="8" t="s">
        <v>59</v>
      </c>
      <c r="B13" s="8" t="s">
        <v>60</v>
      </c>
      <c r="C13" s="26" t="s">
        <v>898</v>
      </c>
      <c r="D13" s="12">
        <v>243056</v>
      </c>
      <c r="E13" s="13">
        <v>44416.733805370372</v>
      </c>
      <c r="F13" s="12">
        <f t="shared" si="0"/>
        <v>10.199999999999999</v>
      </c>
      <c r="G13" s="12">
        <v>0</v>
      </c>
      <c r="H13" s="12">
        <v>10.199999999999999</v>
      </c>
      <c r="I13" s="8" t="s">
        <v>636</v>
      </c>
      <c r="J13" s="8" t="s">
        <v>630</v>
      </c>
      <c r="K13" s="8" t="s">
        <v>0</v>
      </c>
      <c r="L13" s="8" t="s">
        <v>23</v>
      </c>
      <c r="M13" s="8" t="s">
        <v>23</v>
      </c>
      <c r="N13" s="12">
        <v>0</v>
      </c>
      <c r="O13" s="12">
        <v>0</v>
      </c>
      <c r="P13" s="12">
        <v>6</v>
      </c>
      <c r="Q13" s="12">
        <v>0</v>
      </c>
      <c r="R13" s="12">
        <v>0</v>
      </c>
      <c r="S13" s="12">
        <v>4.2</v>
      </c>
    </row>
    <row r="14" spans="1:19">
      <c r="A14" s="8" t="s">
        <v>59</v>
      </c>
      <c r="B14" s="8" t="s">
        <v>60</v>
      </c>
      <c r="C14" s="26" t="s">
        <v>898</v>
      </c>
      <c r="D14" s="12">
        <v>243956</v>
      </c>
      <c r="E14" s="13">
        <v>44417.908976261569</v>
      </c>
      <c r="F14" s="12">
        <f t="shared" si="0"/>
        <v>10</v>
      </c>
      <c r="G14" s="12">
        <v>0</v>
      </c>
      <c r="H14" s="12">
        <v>10</v>
      </c>
      <c r="I14" s="8" t="s">
        <v>634</v>
      </c>
      <c r="J14" s="8" t="s">
        <v>630</v>
      </c>
      <c r="K14" s="8" t="s">
        <v>29</v>
      </c>
      <c r="L14" s="8" t="s">
        <v>23</v>
      </c>
      <c r="M14" s="8" t="s">
        <v>23</v>
      </c>
      <c r="N14" s="12">
        <v>0</v>
      </c>
      <c r="O14" s="12">
        <v>0</v>
      </c>
      <c r="P14" s="12">
        <v>6</v>
      </c>
      <c r="Q14" s="12">
        <v>0</v>
      </c>
      <c r="R14" s="12">
        <v>0</v>
      </c>
      <c r="S14" s="12">
        <v>4</v>
      </c>
    </row>
    <row r="15" spans="1:19">
      <c r="A15" s="8" t="s">
        <v>59</v>
      </c>
      <c r="B15" s="8" t="s">
        <v>60</v>
      </c>
      <c r="C15" s="26" t="s">
        <v>8</v>
      </c>
      <c r="D15" s="12">
        <v>252240</v>
      </c>
      <c r="E15" s="13">
        <v>44425.706386724538</v>
      </c>
      <c r="F15" s="12">
        <f t="shared" si="0"/>
        <v>25.8</v>
      </c>
      <c r="G15" s="12">
        <v>0</v>
      </c>
      <c r="H15" s="12">
        <v>25.8</v>
      </c>
      <c r="I15" s="8" t="s">
        <v>643</v>
      </c>
      <c r="J15" s="8" t="s">
        <v>630</v>
      </c>
      <c r="K15" s="8" t="s">
        <v>1</v>
      </c>
      <c r="L15" s="8" t="s">
        <v>23</v>
      </c>
      <c r="M15" s="8" t="s">
        <v>23</v>
      </c>
      <c r="N15" s="12">
        <v>0</v>
      </c>
      <c r="O15" s="12">
        <v>0</v>
      </c>
      <c r="P15" s="12">
        <v>6</v>
      </c>
      <c r="Q15" s="12">
        <v>3</v>
      </c>
      <c r="R15" s="12">
        <v>0</v>
      </c>
      <c r="S15" s="12">
        <v>16.8</v>
      </c>
    </row>
  </sheetData>
  <sortState ref="A2:S15">
    <sortCondition ref="C2:C15"/>
    <sortCondition descending="1" ref="F2:F15"/>
    <sortCondition descending="1" ref="N2:N15"/>
    <sortCondition descending="1" ref="S2:S15"/>
    <sortCondition descending="1" ref="Q2:Q15"/>
    <sortCondition ref="E2:E15"/>
  </sortState>
  <pageMargins left="0.51181102362204722" right="0.51181102362204722" top="0.78740157480314965" bottom="0.78740157480314965" header="0.31496062992125984" footer="0.31496062992125984"/>
  <pageSetup paperSize="9" scale="3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
  <sheetViews>
    <sheetView showGridLines="0" workbookViewId="0">
      <selection activeCell="F1" sqref="F1:F1048576"/>
    </sheetView>
  </sheetViews>
  <sheetFormatPr defaultColWidth="60.85546875" defaultRowHeight="15"/>
  <cols>
    <col min="1" max="1" width="11.7109375" style="1" customWidth="1"/>
    <col min="2" max="2" width="16.42578125" style="1" bestFit="1" customWidth="1"/>
    <col min="3" max="3" width="18.140625" style="1" bestFit="1" customWidth="1"/>
    <col min="4" max="4" width="11.42578125" style="1" bestFit="1" customWidth="1"/>
    <col min="5" max="5" width="20.7109375" style="1" bestFit="1" customWidth="1"/>
    <col min="6" max="6" width="14.28515625" style="1" bestFit="1" customWidth="1"/>
    <col min="7" max="8" width="14.28515625" style="1" customWidth="1"/>
    <col min="9" max="9" width="44.42578125" style="1" bestFit="1" customWidth="1"/>
    <col min="10" max="10" width="16.7109375" style="1" bestFit="1" customWidth="1"/>
    <col min="11" max="11" width="8.28515625" style="1" customWidth="1"/>
    <col min="12" max="12" width="11.28515625" style="1" customWidth="1"/>
    <col min="13" max="13" width="15.85546875" style="1" bestFit="1" customWidth="1"/>
    <col min="14" max="14" width="19.140625" style="1" bestFit="1" customWidth="1"/>
    <col min="15" max="15" width="39.140625" style="1" bestFit="1" customWidth="1"/>
    <col min="16" max="16" width="44" style="1" bestFit="1" customWidth="1"/>
    <col min="17" max="17" width="39.28515625" style="1" bestFit="1" customWidth="1"/>
    <col min="18" max="18" width="34.42578125" style="1" bestFit="1" customWidth="1"/>
    <col min="19" max="16384" width="60.85546875" style="1"/>
  </cols>
  <sheetData>
    <row r="1" spans="1:18" s="2" customFormat="1" ht="31.5" customHeight="1">
      <c r="A1" s="7" t="s">
        <v>14</v>
      </c>
      <c r="B1" s="7" t="s">
        <v>15</v>
      </c>
      <c r="C1" s="7" t="s">
        <v>16</v>
      </c>
      <c r="D1" s="7" t="s">
        <v>17</v>
      </c>
      <c r="E1" s="7" t="s">
        <v>18</v>
      </c>
      <c r="F1" s="7" t="s">
        <v>894</v>
      </c>
      <c r="G1" s="7" t="s">
        <v>897</v>
      </c>
      <c r="H1" s="7" t="s">
        <v>896</v>
      </c>
      <c r="I1" s="7" t="s">
        <v>893</v>
      </c>
      <c r="J1" s="7" t="s">
        <v>892</v>
      </c>
      <c r="K1" s="7" t="s">
        <v>19</v>
      </c>
      <c r="L1" s="7" t="s">
        <v>20</v>
      </c>
      <c r="M1" s="7" t="s">
        <v>21</v>
      </c>
      <c r="N1" s="7" t="s">
        <v>885</v>
      </c>
      <c r="O1" s="7" t="s">
        <v>886</v>
      </c>
      <c r="P1" s="7" t="s">
        <v>889</v>
      </c>
      <c r="Q1" s="7" t="s">
        <v>891</v>
      </c>
      <c r="R1" s="7" t="s">
        <v>890</v>
      </c>
    </row>
    <row r="2" spans="1:18" ht="15.75">
      <c r="A2" s="3" t="s">
        <v>59</v>
      </c>
      <c r="B2" s="3" t="s">
        <v>60</v>
      </c>
      <c r="C2" s="33" t="s">
        <v>899</v>
      </c>
      <c r="D2" s="4">
        <v>243544</v>
      </c>
      <c r="E2" s="5">
        <v>44417.59711563657</v>
      </c>
      <c r="F2" s="4">
        <f t="shared" ref="F2:F9" si="0">SUM(G2,H2)</f>
        <v>42.5</v>
      </c>
      <c r="G2" s="4">
        <v>18</v>
      </c>
      <c r="H2" s="4">
        <v>24.5</v>
      </c>
      <c r="I2" s="3" t="s">
        <v>648</v>
      </c>
      <c r="J2" s="3" t="s">
        <v>13</v>
      </c>
      <c r="K2" s="3" t="s">
        <v>54</v>
      </c>
      <c r="L2" s="3" t="s">
        <v>23</v>
      </c>
      <c r="M2" s="3" t="s">
        <v>23</v>
      </c>
      <c r="N2" s="4">
        <v>0</v>
      </c>
      <c r="O2" s="4">
        <v>0</v>
      </c>
      <c r="P2" s="4">
        <v>0</v>
      </c>
      <c r="Q2" s="4">
        <v>0.5</v>
      </c>
      <c r="R2" s="4">
        <v>24</v>
      </c>
    </row>
    <row r="3" spans="1:18" ht="15.75">
      <c r="A3" s="3" t="s">
        <v>59</v>
      </c>
      <c r="B3" s="3" t="s">
        <v>60</v>
      </c>
      <c r="C3" s="33" t="s">
        <v>899</v>
      </c>
      <c r="D3" s="4">
        <v>244575</v>
      </c>
      <c r="E3" s="5">
        <v>44418.77276501157</v>
      </c>
      <c r="F3" s="4">
        <f t="shared" si="0"/>
        <v>37.659999999999997</v>
      </c>
      <c r="G3" s="4">
        <v>12.16</v>
      </c>
      <c r="H3" s="4">
        <v>25.5</v>
      </c>
      <c r="I3" s="3" t="s">
        <v>646</v>
      </c>
      <c r="J3" s="3" t="s">
        <v>13</v>
      </c>
      <c r="K3" s="3" t="s">
        <v>647</v>
      </c>
      <c r="L3" s="3" t="s">
        <v>23</v>
      </c>
      <c r="M3" s="3" t="s">
        <v>23</v>
      </c>
      <c r="N3" s="4">
        <v>0</v>
      </c>
      <c r="O3" s="4">
        <v>0</v>
      </c>
      <c r="P3" s="4">
        <v>0</v>
      </c>
      <c r="Q3" s="4">
        <v>1.5</v>
      </c>
      <c r="R3" s="4">
        <v>24</v>
      </c>
    </row>
    <row r="4" spans="1:18" ht="15.75">
      <c r="A4" s="3" t="s">
        <v>59</v>
      </c>
      <c r="B4" s="4" t="s">
        <v>60</v>
      </c>
      <c r="C4" s="33" t="s">
        <v>899</v>
      </c>
      <c r="D4" s="4">
        <v>249620</v>
      </c>
      <c r="E4" s="5">
        <v>44424.6585246412</v>
      </c>
      <c r="F4" s="4">
        <f t="shared" si="0"/>
        <v>29.33</v>
      </c>
      <c r="G4" s="4">
        <v>18.829999999999998</v>
      </c>
      <c r="H4" s="4">
        <v>10.5</v>
      </c>
      <c r="I4" s="3" t="s">
        <v>652</v>
      </c>
      <c r="J4" s="3" t="s">
        <v>13</v>
      </c>
      <c r="K4" s="3" t="s">
        <v>28</v>
      </c>
      <c r="L4" s="3" t="s">
        <v>23</v>
      </c>
      <c r="M4" s="3" t="s">
        <v>23</v>
      </c>
      <c r="N4" s="4">
        <v>0</v>
      </c>
      <c r="O4" s="4">
        <v>0</v>
      </c>
      <c r="P4" s="4">
        <v>0</v>
      </c>
      <c r="Q4" s="4">
        <v>0.5</v>
      </c>
      <c r="R4" s="4">
        <v>10</v>
      </c>
    </row>
    <row r="5" spans="1:18" ht="15.75">
      <c r="A5" s="3" t="s">
        <v>59</v>
      </c>
      <c r="B5" s="3" t="s">
        <v>60</v>
      </c>
      <c r="C5" s="33" t="s">
        <v>898</v>
      </c>
      <c r="D5" s="4">
        <v>250588</v>
      </c>
      <c r="E5" s="5">
        <v>44424.811482592588</v>
      </c>
      <c r="F5" s="4">
        <f t="shared" si="0"/>
        <v>15.200000000000001</v>
      </c>
      <c r="G5" s="4">
        <v>0</v>
      </c>
      <c r="H5" s="4">
        <v>15.200000000000001</v>
      </c>
      <c r="I5" s="3" t="s">
        <v>649</v>
      </c>
      <c r="J5" s="3" t="s">
        <v>13</v>
      </c>
      <c r="K5" s="3" t="s">
        <v>40</v>
      </c>
      <c r="L5" s="3" t="s">
        <v>23</v>
      </c>
      <c r="M5" s="3" t="s">
        <v>23</v>
      </c>
      <c r="N5" s="4">
        <v>0</v>
      </c>
      <c r="O5" s="4">
        <v>0</v>
      </c>
      <c r="P5" s="4">
        <v>0</v>
      </c>
      <c r="Q5" s="4">
        <v>0.8</v>
      </c>
      <c r="R5" s="4">
        <v>14.4</v>
      </c>
    </row>
    <row r="6" spans="1:18" ht="15.75">
      <c r="A6" s="3" t="s">
        <v>59</v>
      </c>
      <c r="B6" s="4" t="s">
        <v>60</v>
      </c>
      <c r="C6" s="33" t="s">
        <v>8</v>
      </c>
      <c r="D6" s="4">
        <v>249363</v>
      </c>
      <c r="E6" s="5">
        <v>44424.56117857639</v>
      </c>
      <c r="F6" s="4">
        <f t="shared" si="0"/>
        <v>24.7</v>
      </c>
      <c r="G6" s="4">
        <v>0</v>
      </c>
      <c r="H6" s="4">
        <v>24.7</v>
      </c>
      <c r="I6" s="3" t="s">
        <v>645</v>
      </c>
      <c r="J6" s="3" t="s">
        <v>13</v>
      </c>
      <c r="K6" s="3" t="s">
        <v>34</v>
      </c>
      <c r="L6" s="3" t="s">
        <v>23</v>
      </c>
      <c r="M6" s="3" t="s">
        <v>23</v>
      </c>
      <c r="N6" s="4">
        <v>0</v>
      </c>
      <c r="O6" s="4">
        <v>0</v>
      </c>
      <c r="P6" s="4">
        <v>0</v>
      </c>
      <c r="Q6" s="4">
        <v>0.7</v>
      </c>
      <c r="R6" s="4">
        <v>24</v>
      </c>
    </row>
    <row r="7" spans="1:18" ht="15.75">
      <c r="A7" s="3" t="s">
        <v>59</v>
      </c>
      <c r="B7" s="3" t="s">
        <v>60</v>
      </c>
      <c r="C7" s="33" t="s">
        <v>8</v>
      </c>
      <c r="D7" s="4">
        <v>246336</v>
      </c>
      <c r="E7" s="5">
        <v>44420.041400034723</v>
      </c>
      <c r="F7" s="4">
        <f t="shared" si="0"/>
        <v>24.4</v>
      </c>
      <c r="G7" s="4">
        <v>0</v>
      </c>
      <c r="H7" s="4">
        <v>24.4</v>
      </c>
      <c r="I7" s="3" t="s">
        <v>651</v>
      </c>
      <c r="J7" s="3" t="s">
        <v>13</v>
      </c>
      <c r="K7" s="3" t="s">
        <v>40</v>
      </c>
      <c r="L7" s="3" t="s">
        <v>23</v>
      </c>
      <c r="M7" s="3" t="s">
        <v>23</v>
      </c>
      <c r="N7" s="4">
        <v>0</v>
      </c>
      <c r="O7" s="4">
        <v>0</v>
      </c>
      <c r="P7" s="4">
        <v>0</v>
      </c>
      <c r="Q7" s="4">
        <v>0.4</v>
      </c>
      <c r="R7" s="4">
        <v>24</v>
      </c>
    </row>
    <row r="8" spans="1:18" ht="15.75">
      <c r="A8" s="3" t="s">
        <v>59</v>
      </c>
      <c r="B8" s="4" t="s">
        <v>60</v>
      </c>
      <c r="C8" s="33" t="s">
        <v>8</v>
      </c>
      <c r="D8" s="4">
        <v>241859</v>
      </c>
      <c r="E8" s="5">
        <v>44414.603974849539</v>
      </c>
      <c r="F8" s="4">
        <f t="shared" si="0"/>
        <v>20.2</v>
      </c>
      <c r="G8" s="4">
        <v>0</v>
      </c>
      <c r="H8" s="4">
        <v>20.2</v>
      </c>
      <c r="I8" s="3" t="s">
        <v>653</v>
      </c>
      <c r="J8" s="3" t="s">
        <v>13</v>
      </c>
      <c r="K8" s="3" t="s">
        <v>44</v>
      </c>
      <c r="L8" s="3" t="s">
        <v>23</v>
      </c>
      <c r="M8" s="3" t="s">
        <v>23</v>
      </c>
      <c r="N8" s="4">
        <v>0</v>
      </c>
      <c r="O8" s="4">
        <v>0</v>
      </c>
      <c r="P8" s="4">
        <v>0</v>
      </c>
      <c r="Q8" s="4">
        <v>1</v>
      </c>
      <c r="R8" s="4">
        <v>19.2</v>
      </c>
    </row>
    <row r="9" spans="1:18" ht="15.75">
      <c r="A9" s="3" t="s">
        <v>59</v>
      </c>
      <c r="B9" s="4" t="s">
        <v>60</v>
      </c>
      <c r="C9" s="33" t="s">
        <v>8</v>
      </c>
      <c r="D9" s="4">
        <v>243431</v>
      </c>
      <c r="E9" s="5">
        <v>44417.527708217589</v>
      </c>
      <c r="F9" s="4">
        <f t="shared" si="0"/>
        <v>14.6</v>
      </c>
      <c r="G9" s="4">
        <v>0</v>
      </c>
      <c r="H9" s="4">
        <v>14.6</v>
      </c>
      <c r="I9" s="3" t="s">
        <v>650</v>
      </c>
      <c r="J9" s="3" t="s">
        <v>13</v>
      </c>
      <c r="K9" s="3" t="s">
        <v>28</v>
      </c>
      <c r="L9" s="3" t="s">
        <v>23</v>
      </c>
      <c r="M9" s="3" t="s">
        <v>23</v>
      </c>
      <c r="N9" s="4">
        <v>0</v>
      </c>
      <c r="O9" s="4">
        <v>0</v>
      </c>
      <c r="P9" s="4">
        <v>0</v>
      </c>
      <c r="Q9" s="4">
        <v>0.2</v>
      </c>
      <c r="R9" s="4">
        <v>14.4</v>
      </c>
    </row>
  </sheetData>
  <sortState ref="A2:R9">
    <sortCondition ref="C2:C9"/>
    <sortCondition descending="1" ref="F2:F9"/>
    <sortCondition descending="1" ref="N2:N9"/>
    <sortCondition descending="1" ref="R2:R9"/>
    <sortCondition descending="1" ref="P2:P9"/>
    <sortCondition ref="E2:E9"/>
  </sortState>
  <conditionalFormatting sqref="A1:H1 J1:R1">
    <cfRule type="duplicateValues" dxfId="0" priority="2"/>
  </conditionalFormatting>
  <pageMargins left="0.51181102362204722" right="0.51181102362204722" top="0.78740157480314965" bottom="0.78740157480314965" header="0.31496062992125984" footer="0.31496062992125984"/>
  <pageSetup paperSize="9" scale="3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1"/>
  <sheetViews>
    <sheetView showGridLines="0" workbookViewId="0">
      <selection activeCell="F1" sqref="F1:F1048576"/>
    </sheetView>
  </sheetViews>
  <sheetFormatPr defaultColWidth="51" defaultRowHeight="15.75"/>
  <cols>
    <col min="1" max="1" width="11.42578125" style="14" customWidth="1"/>
    <col min="2" max="2" width="16.42578125" style="14" bestFit="1" customWidth="1"/>
    <col min="3" max="3" width="18.140625" style="14" bestFit="1" customWidth="1"/>
    <col min="4" max="4" width="11.42578125" style="14" bestFit="1" customWidth="1"/>
    <col min="5" max="5" width="20.7109375" style="14" bestFit="1" customWidth="1"/>
    <col min="6" max="6" width="13.7109375" style="14" bestFit="1" customWidth="1"/>
    <col min="7" max="8" width="13.7109375" style="14" customWidth="1"/>
    <col min="9" max="9" width="48.140625" style="14" bestFit="1" customWidth="1"/>
    <col min="10" max="10" width="15.85546875" style="14" bestFit="1" customWidth="1"/>
    <col min="11" max="11" width="7" style="14" bestFit="1" customWidth="1"/>
    <col min="12" max="12" width="10.7109375" style="14" bestFit="1" customWidth="1"/>
    <col min="13" max="13" width="15.85546875" style="14" bestFit="1" customWidth="1"/>
    <col min="14" max="14" width="19.140625" style="14" bestFit="1" customWidth="1"/>
    <col min="15" max="15" width="39.140625" style="14" bestFit="1" customWidth="1"/>
    <col min="16" max="16" width="31.28515625" style="14" bestFit="1" customWidth="1"/>
    <col min="17" max="17" width="47.28515625" style="14" customWidth="1"/>
    <col min="18" max="18" width="43.28515625" style="14" customWidth="1"/>
    <col min="19" max="19" width="34.42578125" style="14" bestFit="1" customWidth="1"/>
    <col min="20" max="16384" width="51" style="14"/>
  </cols>
  <sheetData>
    <row r="1" spans="1:19" s="2" customFormat="1" ht="32.1" customHeight="1">
      <c r="A1" s="7" t="s">
        <v>14</v>
      </c>
      <c r="B1" s="7" t="s">
        <v>15</v>
      </c>
      <c r="C1" s="7" t="s">
        <v>16</v>
      </c>
      <c r="D1" s="7" t="s">
        <v>17</v>
      </c>
      <c r="E1" s="7" t="s">
        <v>18</v>
      </c>
      <c r="F1" s="7" t="s">
        <v>894</v>
      </c>
      <c r="G1" s="7" t="s">
        <v>897</v>
      </c>
      <c r="H1" s="7" t="s">
        <v>896</v>
      </c>
      <c r="I1" s="7" t="s">
        <v>893</v>
      </c>
      <c r="J1" s="7" t="s">
        <v>892</v>
      </c>
      <c r="K1" s="7" t="s">
        <v>19</v>
      </c>
      <c r="L1" s="7" t="s">
        <v>20</v>
      </c>
      <c r="M1" s="7" t="s">
        <v>21</v>
      </c>
      <c r="N1" s="7" t="s">
        <v>885</v>
      </c>
      <c r="O1" s="7" t="s">
        <v>886</v>
      </c>
      <c r="P1" s="7" t="s">
        <v>888</v>
      </c>
      <c r="Q1" s="7" t="s">
        <v>889</v>
      </c>
      <c r="R1" s="7" t="s">
        <v>891</v>
      </c>
      <c r="S1" s="7" t="s">
        <v>890</v>
      </c>
    </row>
    <row r="2" spans="1:19">
      <c r="A2" s="8" t="s">
        <v>59</v>
      </c>
      <c r="B2" s="8" t="s">
        <v>60</v>
      </c>
      <c r="C2" s="26" t="s">
        <v>899</v>
      </c>
      <c r="D2" s="12">
        <v>250943</v>
      </c>
      <c r="E2" s="13">
        <v>44424.976222962963</v>
      </c>
      <c r="F2" s="12">
        <f t="shared" ref="F2:F33" si="0">SUM(G2,H2)</f>
        <v>50.06</v>
      </c>
      <c r="G2" s="12">
        <v>15.66</v>
      </c>
      <c r="H2" s="12">
        <v>34.4</v>
      </c>
      <c r="I2" s="8" t="s">
        <v>694</v>
      </c>
      <c r="J2" s="8" t="s">
        <v>655</v>
      </c>
      <c r="K2" s="8" t="s">
        <v>51</v>
      </c>
      <c r="L2" s="8" t="s">
        <v>23</v>
      </c>
      <c r="M2" s="8" t="s">
        <v>23</v>
      </c>
      <c r="N2" s="12">
        <v>0</v>
      </c>
      <c r="O2" s="12">
        <v>0</v>
      </c>
      <c r="P2" s="12">
        <v>6</v>
      </c>
      <c r="Q2" s="12">
        <v>3</v>
      </c>
      <c r="R2" s="12">
        <v>1.4</v>
      </c>
      <c r="S2" s="12">
        <v>24</v>
      </c>
    </row>
    <row r="3" spans="1:19">
      <c r="A3" s="8" t="s">
        <v>59</v>
      </c>
      <c r="B3" s="12" t="s">
        <v>60</v>
      </c>
      <c r="C3" s="26" t="s">
        <v>899</v>
      </c>
      <c r="D3" s="12">
        <v>252008</v>
      </c>
      <c r="E3" s="13">
        <v>44425.655811122684</v>
      </c>
      <c r="F3" s="12">
        <f t="shared" si="0"/>
        <v>47.43</v>
      </c>
      <c r="G3" s="12">
        <v>11.93</v>
      </c>
      <c r="H3" s="12">
        <v>35.5</v>
      </c>
      <c r="I3" s="8" t="s">
        <v>686</v>
      </c>
      <c r="J3" s="8" t="s">
        <v>655</v>
      </c>
      <c r="K3" s="8" t="s">
        <v>1</v>
      </c>
      <c r="L3" s="8" t="s">
        <v>23</v>
      </c>
      <c r="M3" s="8" t="s">
        <v>23</v>
      </c>
      <c r="N3" s="12">
        <v>0</v>
      </c>
      <c r="O3" s="12">
        <v>0</v>
      </c>
      <c r="P3" s="12">
        <v>6</v>
      </c>
      <c r="Q3" s="12">
        <v>4</v>
      </c>
      <c r="R3" s="12">
        <v>1.5</v>
      </c>
      <c r="S3" s="12">
        <v>24</v>
      </c>
    </row>
    <row r="4" spans="1:19">
      <c r="A4" s="8" t="s">
        <v>59</v>
      </c>
      <c r="B4" s="12" t="s">
        <v>60</v>
      </c>
      <c r="C4" s="26" t="s">
        <v>899</v>
      </c>
      <c r="D4" s="12">
        <v>244097</v>
      </c>
      <c r="E4" s="13">
        <v>44418.086519282406</v>
      </c>
      <c r="F4" s="12">
        <f t="shared" si="0"/>
        <v>40.659999999999997</v>
      </c>
      <c r="G4" s="12">
        <v>19.16</v>
      </c>
      <c r="H4" s="12">
        <v>21.5</v>
      </c>
      <c r="I4" s="8" t="s">
        <v>684</v>
      </c>
      <c r="J4" s="8" t="s">
        <v>655</v>
      </c>
      <c r="K4" s="8" t="s">
        <v>27</v>
      </c>
      <c r="L4" s="8" t="s">
        <v>23</v>
      </c>
      <c r="M4" s="8" t="s">
        <v>23</v>
      </c>
      <c r="N4" s="12">
        <v>0</v>
      </c>
      <c r="O4" s="12">
        <v>0</v>
      </c>
      <c r="P4" s="12">
        <v>6</v>
      </c>
      <c r="Q4" s="12">
        <v>3</v>
      </c>
      <c r="R4" s="12">
        <v>1.5</v>
      </c>
      <c r="S4" s="12">
        <v>11</v>
      </c>
    </row>
    <row r="5" spans="1:19">
      <c r="A5" s="8" t="s">
        <v>59</v>
      </c>
      <c r="B5" s="8" t="s">
        <v>60</v>
      </c>
      <c r="C5" s="26" t="s">
        <v>899</v>
      </c>
      <c r="D5" s="12">
        <v>251428</v>
      </c>
      <c r="E5" s="13">
        <v>44425.483956597222</v>
      </c>
      <c r="F5" s="12">
        <f t="shared" si="0"/>
        <v>38.86</v>
      </c>
      <c r="G5" s="12">
        <v>15.66</v>
      </c>
      <c r="H5" s="12">
        <v>23.2</v>
      </c>
      <c r="I5" s="8" t="s">
        <v>654</v>
      </c>
      <c r="J5" s="8" t="s">
        <v>655</v>
      </c>
      <c r="K5" s="8" t="s">
        <v>0</v>
      </c>
      <c r="L5" s="8" t="s">
        <v>23</v>
      </c>
      <c r="M5" s="8" t="s">
        <v>23</v>
      </c>
      <c r="N5" s="12">
        <v>0</v>
      </c>
      <c r="O5" s="12">
        <v>0</v>
      </c>
      <c r="P5" s="12">
        <v>6</v>
      </c>
      <c r="Q5" s="12">
        <v>3</v>
      </c>
      <c r="R5" s="12">
        <v>0</v>
      </c>
      <c r="S5" s="12">
        <v>14.2</v>
      </c>
    </row>
    <row r="6" spans="1:19">
      <c r="A6" s="8" t="s">
        <v>59</v>
      </c>
      <c r="B6" s="8" t="s">
        <v>60</v>
      </c>
      <c r="C6" s="26" t="s">
        <v>899</v>
      </c>
      <c r="D6" s="12">
        <v>241044</v>
      </c>
      <c r="E6" s="13">
        <v>44413.914035590278</v>
      </c>
      <c r="F6" s="12">
        <f t="shared" si="0"/>
        <v>32</v>
      </c>
      <c r="G6" s="12">
        <v>16</v>
      </c>
      <c r="H6" s="12">
        <v>16</v>
      </c>
      <c r="I6" s="8" t="s">
        <v>717</v>
      </c>
      <c r="J6" s="8" t="s">
        <v>655</v>
      </c>
      <c r="K6" s="8" t="s">
        <v>3</v>
      </c>
      <c r="L6" s="8" t="s">
        <v>23</v>
      </c>
      <c r="M6" s="8" t="s">
        <v>23</v>
      </c>
      <c r="N6" s="12">
        <v>0</v>
      </c>
      <c r="O6" s="12">
        <v>0</v>
      </c>
      <c r="P6" s="12">
        <v>6</v>
      </c>
      <c r="Q6" s="12">
        <v>0</v>
      </c>
      <c r="R6" s="12">
        <v>0</v>
      </c>
      <c r="S6" s="12">
        <v>10</v>
      </c>
    </row>
    <row r="7" spans="1:19">
      <c r="A7" s="8" t="s">
        <v>59</v>
      </c>
      <c r="B7" s="8" t="s">
        <v>60</v>
      </c>
      <c r="C7" s="26" t="s">
        <v>899</v>
      </c>
      <c r="D7" s="12">
        <v>247155</v>
      </c>
      <c r="E7" s="13">
        <v>44420.810685706019</v>
      </c>
      <c r="F7" s="12">
        <f t="shared" si="0"/>
        <v>31.729999999999997</v>
      </c>
      <c r="G7" s="12">
        <v>17.829999999999998</v>
      </c>
      <c r="H7" s="12">
        <v>13.9</v>
      </c>
      <c r="I7" s="8" t="s">
        <v>683</v>
      </c>
      <c r="J7" s="8" t="s">
        <v>655</v>
      </c>
      <c r="K7" s="8" t="s">
        <v>35</v>
      </c>
      <c r="L7" s="8" t="s">
        <v>23</v>
      </c>
      <c r="M7" s="8" t="s">
        <v>23</v>
      </c>
      <c r="N7" s="12">
        <v>0</v>
      </c>
      <c r="O7" s="12">
        <v>0</v>
      </c>
      <c r="P7" s="12">
        <v>6</v>
      </c>
      <c r="Q7" s="12">
        <v>0</v>
      </c>
      <c r="R7" s="12">
        <v>1.5</v>
      </c>
      <c r="S7" s="12">
        <v>6.4</v>
      </c>
    </row>
    <row r="8" spans="1:19">
      <c r="A8" s="8" t="s">
        <v>59</v>
      </c>
      <c r="B8" s="12" t="s">
        <v>60</v>
      </c>
      <c r="C8" s="26" t="s">
        <v>898</v>
      </c>
      <c r="D8" s="12">
        <v>241975</v>
      </c>
      <c r="E8" s="13">
        <v>44414.63423019676</v>
      </c>
      <c r="F8" s="12">
        <f t="shared" si="0"/>
        <v>34.200000000000003</v>
      </c>
      <c r="G8" s="12">
        <v>0</v>
      </c>
      <c r="H8" s="12">
        <v>34.200000000000003</v>
      </c>
      <c r="I8" s="8" t="s">
        <v>681</v>
      </c>
      <c r="J8" s="8" t="s">
        <v>655</v>
      </c>
      <c r="K8" s="8" t="s">
        <v>38</v>
      </c>
      <c r="L8" s="8" t="s">
        <v>23</v>
      </c>
      <c r="M8" s="8" t="s">
        <v>23</v>
      </c>
      <c r="N8" s="12">
        <v>0</v>
      </c>
      <c r="O8" s="12">
        <v>0</v>
      </c>
      <c r="P8" s="12">
        <v>6</v>
      </c>
      <c r="Q8" s="12">
        <v>3</v>
      </c>
      <c r="R8" s="12">
        <v>1.2</v>
      </c>
      <c r="S8" s="12">
        <v>24</v>
      </c>
    </row>
    <row r="9" spans="1:19">
      <c r="A9" s="8" t="s">
        <v>59</v>
      </c>
      <c r="B9" s="12" t="s">
        <v>60</v>
      </c>
      <c r="C9" s="26" t="s">
        <v>898</v>
      </c>
      <c r="D9" s="12">
        <v>244292</v>
      </c>
      <c r="E9" s="13">
        <v>44418.528183009257</v>
      </c>
      <c r="F9" s="12">
        <f t="shared" si="0"/>
        <v>33.700000000000003</v>
      </c>
      <c r="G9" s="12">
        <v>0</v>
      </c>
      <c r="H9" s="12">
        <v>33.700000000000003</v>
      </c>
      <c r="I9" s="8" t="s">
        <v>696</v>
      </c>
      <c r="J9" s="8" t="s">
        <v>655</v>
      </c>
      <c r="K9" s="8" t="s">
        <v>31</v>
      </c>
      <c r="L9" s="8" t="s">
        <v>23</v>
      </c>
      <c r="M9" s="8" t="s">
        <v>23</v>
      </c>
      <c r="N9" s="12">
        <v>0</v>
      </c>
      <c r="O9" s="12">
        <v>0</v>
      </c>
      <c r="P9" s="12">
        <v>6</v>
      </c>
      <c r="Q9" s="12">
        <v>3</v>
      </c>
      <c r="R9" s="12">
        <v>0.7</v>
      </c>
      <c r="S9" s="12">
        <v>24</v>
      </c>
    </row>
    <row r="10" spans="1:19">
      <c r="A10" s="8" t="s">
        <v>59</v>
      </c>
      <c r="B10" s="12" t="s">
        <v>60</v>
      </c>
      <c r="C10" s="26" t="s">
        <v>898</v>
      </c>
      <c r="D10" s="12">
        <v>248963</v>
      </c>
      <c r="E10" s="13">
        <v>44424.125799583329</v>
      </c>
      <c r="F10" s="12">
        <f t="shared" si="0"/>
        <v>30.5</v>
      </c>
      <c r="G10" s="12">
        <v>0</v>
      </c>
      <c r="H10" s="12">
        <v>30.5</v>
      </c>
      <c r="I10" s="8" t="s">
        <v>701</v>
      </c>
      <c r="J10" s="8" t="s">
        <v>655</v>
      </c>
      <c r="K10" s="8" t="s">
        <v>37</v>
      </c>
      <c r="L10" s="8" t="s">
        <v>23</v>
      </c>
      <c r="M10" s="8" t="s">
        <v>23</v>
      </c>
      <c r="N10" s="12">
        <v>0</v>
      </c>
      <c r="O10" s="12">
        <v>0</v>
      </c>
      <c r="P10" s="12">
        <v>6</v>
      </c>
      <c r="Q10" s="12">
        <v>0</v>
      </c>
      <c r="R10" s="12">
        <v>0.5</v>
      </c>
      <c r="S10" s="12">
        <v>24</v>
      </c>
    </row>
    <row r="11" spans="1:19">
      <c r="A11" s="8" t="s">
        <v>59</v>
      </c>
      <c r="B11" s="8" t="s">
        <v>60</v>
      </c>
      <c r="C11" s="26" t="s">
        <v>898</v>
      </c>
      <c r="D11" s="12">
        <v>241577</v>
      </c>
      <c r="E11" s="13">
        <v>44414.449702743055</v>
      </c>
      <c r="F11" s="12">
        <f t="shared" si="0"/>
        <v>28.2</v>
      </c>
      <c r="G11" s="12">
        <v>0</v>
      </c>
      <c r="H11" s="12">
        <v>28.2</v>
      </c>
      <c r="I11" s="8" t="s">
        <v>707</v>
      </c>
      <c r="J11" s="8" t="s">
        <v>655</v>
      </c>
      <c r="K11" s="8" t="s">
        <v>34</v>
      </c>
      <c r="L11" s="8" t="s">
        <v>23</v>
      </c>
      <c r="M11" s="8" t="s">
        <v>23</v>
      </c>
      <c r="N11" s="12">
        <v>0</v>
      </c>
      <c r="O11" s="12">
        <v>0</v>
      </c>
      <c r="P11" s="12">
        <v>6</v>
      </c>
      <c r="Q11" s="12">
        <v>3</v>
      </c>
      <c r="R11" s="12">
        <v>0</v>
      </c>
      <c r="S11" s="12">
        <v>19.2</v>
      </c>
    </row>
    <row r="12" spans="1:19">
      <c r="A12" s="8" t="s">
        <v>59</v>
      </c>
      <c r="B12" s="12" t="s">
        <v>60</v>
      </c>
      <c r="C12" s="26" t="s">
        <v>898</v>
      </c>
      <c r="D12" s="12">
        <v>252329</v>
      </c>
      <c r="E12" s="13">
        <v>44425.731243495371</v>
      </c>
      <c r="F12" s="12">
        <f t="shared" si="0"/>
        <v>24.3</v>
      </c>
      <c r="G12" s="12">
        <v>0</v>
      </c>
      <c r="H12" s="12">
        <v>24.3</v>
      </c>
      <c r="I12" s="8" t="s">
        <v>706</v>
      </c>
      <c r="J12" s="8" t="s">
        <v>655</v>
      </c>
      <c r="K12" s="8" t="s">
        <v>1</v>
      </c>
      <c r="L12" s="8" t="s">
        <v>23</v>
      </c>
      <c r="M12" s="8" t="s">
        <v>23</v>
      </c>
      <c r="N12" s="12">
        <v>0</v>
      </c>
      <c r="O12" s="12">
        <v>0</v>
      </c>
      <c r="P12" s="12">
        <v>6</v>
      </c>
      <c r="Q12" s="12">
        <v>0</v>
      </c>
      <c r="R12" s="12">
        <v>1.5</v>
      </c>
      <c r="S12" s="12">
        <v>16.8</v>
      </c>
    </row>
    <row r="13" spans="1:19">
      <c r="A13" s="8" t="s">
        <v>59</v>
      </c>
      <c r="B13" s="12" t="s">
        <v>60</v>
      </c>
      <c r="C13" s="26" t="s">
        <v>898</v>
      </c>
      <c r="D13" s="12">
        <v>245617</v>
      </c>
      <c r="E13" s="13">
        <v>44419.650859502312</v>
      </c>
      <c r="F13" s="12">
        <f t="shared" si="0"/>
        <v>24</v>
      </c>
      <c r="G13" s="12">
        <v>0</v>
      </c>
      <c r="H13" s="12">
        <v>24</v>
      </c>
      <c r="I13" s="8" t="s">
        <v>664</v>
      </c>
      <c r="J13" s="8" t="s">
        <v>655</v>
      </c>
      <c r="K13" s="8" t="s">
        <v>27</v>
      </c>
      <c r="L13" s="8" t="s">
        <v>24</v>
      </c>
      <c r="M13" s="8" t="s">
        <v>23</v>
      </c>
      <c r="N13" s="12">
        <v>6</v>
      </c>
      <c r="O13" s="12">
        <v>0</v>
      </c>
      <c r="P13" s="12">
        <v>6</v>
      </c>
      <c r="Q13" s="12">
        <v>3</v>
      </c>
      <c r="R13" s="12">
        <v>0.6</v>
      </c>
      <c r="S13" s="12">
        <v>8.4</v>
      </c>
    </row>
    <row r="14" spans="1:19">
      <c r="A14" s="8" t="s">
        <v>59</v>
      </c>
      <c r="B14" s="12" t="s">
        <v>60</v>
      </c>
      <c r="C14" s="26" t="s">
        <v>898</v>
      </c>
      <c r="D14" s="12">
        <v>247524</v>
      </c>
      <c r="E14" s="13">
        <v>44421.46204233796</v>
      </c>
      <c r="F14" s="12">
        <f t="shared" si="0"/>
        <v>24</v>
      </c>
      <c r="G14" s="12">
        <v>0</v>
      </c>
      <c r="H14" s="12">
        <v>24</v>
      </c>
      <c r="I14" s="8" t="s">
        <v>700</v>
      </c>
      <c r="J14" s="8" t="s">
        <v>655</v>
      </c>
      <c r="K14" s="8" t="s">
        <v>40</v>
      </c>
      <c r="L14" s="8" t="s">
        <v>23</v>
      </c>
      <c r="M14" s="8" t="s">
        <v>23</v>
      </c>
      <c r="N14" s="12">
        <v>0</v>
      </c>
      <c r="O14" s="12">
        <v>0</v>
      </c>
      <c r="P14" s="12">
        <v>6</v>
      </c>
      <c r="Q14" s="12">
        <v>3</v>
      </c>
      <c r="R14" s="12">
        <v>0</v>
      </c>
      <c r="S14" s="12">
        <v>15</v>
      </c>
    </row>
    <row r="15" spans="1:19">
      <c r="A15" s="8" t="s">
        <v>59</v>
      </c>
      <c r="B15" s="12" t="s">
        <v>60</v>
      </c>
      <c r="C15" s="26" t="s">
        <v>898</v>
      </c>
      <c r="D15" s="12">
        <v>245384</v>
      </c>
      <c r="E15" s="13">
        <v>44419.589989907407</v>
      </c>
      <c r="F15" s="12">
        <f t="shared" si="0"/>
        <v>23</v>
      </c>
      <c r="G15" s="12">
        <v>0</v>
      </c>
      <c r="H15" s="12">
        <v>23</v>
      </c>
      <c r="I15" s="8" t="s">
        <v>677</v>
      </c>
      <c r="J15" s="8" t="s">
        <v>655</v>
      </c>
      <c r="K15" s="8" t="s">
        <v>47</v>
      </c>
      <c r="L15" s="8" t="s">
        <v>23</v>
      </c>
      <c r="M15" s="8" t="s">
        <v>23</v>
      </c>
      <c r="N15" s="12">
        <v>0</v>
      </c>
      <c r="O15" s="12">
        <v>0</v>
      </c>
      <c r="P15" s="12">
        <v>6</v>
      </c>
      <c r="Q15" s="12">
        <v>0</v>
      </c>
      <c r="R15" s="12">
        <v>0</v>
      </c>
      <c r="S15" s="12">
        <v>17</v>
      </c>
    </row>
    <row r="16" spans="1:19">
      <c r="A16" s="8" t="s">
        <v>59</v>
      </c>
      <c r="B16" s="8" t="s">
        <v>60</v>
      </c>
      <c r="C16" s="26" t="s">
        <v>898</v>
      </c>
      <c r="D16" s="12">
        <v>241624</v>
      </c>
      <c r="E16" s="13">
        <v>44414.463982743051</v>
      </c>
      <c r="F16" s="12">
        <f t="shared" si="0"/>
        <v>22.799999999999997</v>
      </c>
      <c r="G16" s="12">
        <v>0</v>
      </c>
      <c r="H16" s="12">
        <v>22.799999999999997</v>
      </c>
      <c r="I16" s="8" t="s">
        <v>705</v>
      </c>
      <c r="J16" s="8" t="s">
        <v>655</v>
      </c>
      <c r="K16" s="8" t="s">
        <v>1</v>
      </c>
      <c r="L16" s="8" t="s">
        <v>23</v>
      </c>
      <c r="M16" s="8" t="s">
        <v>23</v>
      </c>
      <c r="N16" s="12">
        <v>0</v>
      </c>
      <c r="O16" s="12">
        <v>0</v>
      </c>
      <c r="P16" s="12">
        <v>6</v>
      </c>
      <c r="Q16" s="12">
        <v>3</v>
      </c>
      <c r="R16" s="12">
        <v>0.2</v>
      </c>
      <c r="S16" s="12">
        <v>13.6</v>
      </c>
    </row>
    <row r="17" spans="1:19">
      <c r="A17" s="8" t="s">
        <v>59</v>
      </c>
      <c r="B17" s="12" t="s">
        <v>60</v>
      </c>
      <c r="C17" s="26" t="s">
        <v>898</v>
      </c>
      <c r="D17" s="12">
        <v>243648</v>
      </c>
      <c r="E17" s="13">
        <v>44417.661606377311</v>
      </c>
      <c r="F17" s="12">
        <f t="shared" si="0"/>
        <v>22.5</v>
      </c>
      <c r="G17" s="12">
        <v>0</v>
      </c>
      <c r="H17" s="12">
        <v>22.5</v>
      </c>
      <c r="I17" s="8" t="s">
        <v>720</v>
      </c>
      <c r="J17" s="8" t="s">
        <v>655</v>
      </c>
      <c r="K17" s="8" t="s">
        <v>0</v>
      </c>
      <c r="L17" s="8" t="s">
        <v>23</v>
      </c>
      <c r="M17" s="8" t="s">
        <v>23</v>
      </c>
      <c r="N17" s="12">
        <v>0</v>
      </c>
      <c r="O17" s="12">
        <v>0</v>
      </c>
      <c r="P17" s="12">
        <v>6</v>
      </c>
      <c r="Q17" s="12">
        <v>3</v>
      </c>
      <c r="R17" s="12">
        <v>1.5</v>
      </c>
      <c r="S17" s="12">
        <v>12</v>
      </c>
    </row>
    <row r="18" spans="1:19">
      <c r="A18" s="8" t="s">
        <v>59</v>
      </c>
      <c r="B18" s="12" t="s">
        <v>60</v>
      </c>
      <c r="C18" s="26" t="s">
        <v>898</v>
      </c>
      <c r="D18" s="12">
        <v>243949</v>
      </c>
      <c r="E18" s="13">
        <v>44417.895847835644</v>
      </c>
      <c r="F18" s="12">
        <f t="shared" si="0"/>
        <v>22.299999999999997</v>
      </c>
      <c r="G18" s="12">
        <v>0</v>
      </c>
      <c r="H18" s="12">
        <v>22.299999999999997</v>
      </c>
      <c r="I18" s="8" t="s">
        <v>668</v>
      </c>
      <c r="J18" s="8" t="s">
        <v>655</v>
      </c>
      <c r="K18" s="8" t="s">
        <v>5</v>
      </c>
      <c r="L18" s="8" t="s">
        <v>23</v>
      </c>
      <c r="M18" s="8" t="s">
        <v>23</v>
      </c>
      <c r="N18" s="12">
        <v>0</v>
      </c>
      <c r="O18" s="12">
        <v>0</v>
      </c>
      <c r="P18" s="12">
        <v>6</v>
      </c>
      <c r="Q18" s="12">
        <v>3</v>
      </c>
      <c r="R18" s="12">
        <v>1.1000000000000001</v>
      </c>
      <c r="S18" s="12">
        <v>12.2</v>
      </c>
    </row>
    <row r="19" spans="1:19">
      <c r="A19" s="8" t="s">
        <v>59</v>
      </c>
      <c r="B19" s="12" t="s">
        <v>60</v>
      </c>
      <c r="C19" s="26" t="s">
        <v>898</v>
      </c>
      <c r="D19" s="12">
        <v>246168</v>
      </c>
      <c r="E19" s="13">
        <v>44419.90408753472</v>
      </c>
      <c r="F19" s="12">
        <f t="shared" si="0"/>
        <v>20.100000000000001</v>
      </c>
      <c r="G19" s="12">
        <v>0</v>
      </c>
      <c r="H19" s="12">
        <v>20.100000000000001</v>
      </c>
      <c r="I19" s="8" t="s">
        <v>658</v>
      </c>
      <c r="J19" s="8" t="s">
        <v>655</v>
      </c>
      <c r="K19" s="8" t="s">
        <v>27</v>
      </c>
      <c r="L19" s="8" t="s">
        <v>23</v>
      </c>
      <c r="M19" s="8" t="s">
        <v>23</v>
      </c>
      <c r="N19" s="12">
        <v>0</v>
      </c>
      <c r="O19" s="12">
        <v>0</v>
      </c>
      <c r="P19" s="12">
        <v>6</v>
      </c>
      <c r="Q19" s="12">
        <v>3</v>
      </c>
      <c r="R19" s="12">
        <v>1.5</v>
      </c>
      <c r="S19" s="12">
        <v>9.6</v>
      </c>
    </row>
    <row r="20" spans="1:19">
      <c r="A20" s="8" t="s">
        <v>59</v>
      </c>
      <c r="B20" s="12" t="s">
        <v>60</v>
      </c>
      <c r="C20" s="26" t="s">
        <v>898</v>
      </c>
      <c r="D20" s="12">
        <v>246205</v>
      </c>
      <c r="E20" s="13">
        <v>44419.929975694446</v>
      </c>
      <c r="F20" s="12">
        <f t="shared" si="0"/>
        <v>19.600000000000001</v>
      </c>
      <c r="G20" s="12">
        <v>0</v>
      </c>
      <c r="H20" s="12">
        <v>19.600000000000001</v>
      </c>
      <c r="I20" s="8" t="s">
        <v>715</v>
      </c>
      <c r="J20" s="8" t="s">
        <v>655</v>
      </c>
      <c r="K20" s="8" t="s">
        <v>31</v>
      </c>
      <c r="L20" s="8" t="s">
        <v>23</v>
      </c>
      <c r="M20" s="8" t="s">
        <v>23</v>
      </c>
      <c r="N20" s="12">
        <v>0</v>
      </c>
      <c r="O20" s="12">
        <v>0</v>
      </c>
      <c r="P20" s="12">
        <v>6</v>
      </c>
      <c r="Q20" s="12">
        <v>3</v>
      </c>
      <c r="R20" s="12">
        <v>1</v>
      </c>
      <c r="S20" s="12">
        <v>9.6</v>
      </c>
    </row>
    <row r="21" spans="1:19">
      <c r="A21" s="8" t="s">
        <v>59</v>
      </c>
      <c r="B21" s="12" t="s">
        <v>60</v>
      </c>
      <c r="C21" s="26" t="s">
        <v>898</v>
      </c>
      <c r="D21" s="12">
        <v>245412</v>
      </c>
      <c r="E21" s="13">
        <v>44419.597073506942</v>
      </c>
      <c r="F21" s="12">
        <f t="shared" si="0"/>
        <v>18.5</v>
      </c>
      <c r="G21" s="12">
        <v>0</v>
      </c>
      <c r="H21" s="12">
        <v>18.5</v>
      </c>
      <c r="I21" s="8" t="s">
        <v>665</v>
      </c>
      <c r="J21" s="8" t="s">
        <v>655</v>
      </c>
      <c r="K21" s="8" t="s">
        <v>5</v>
      </c>
      <c r="L21" s="8" t="s">
        <v>23</v>
      </c>
      <c r="M21" s="8" t="s">
        <v>23</v>
      </c>
      <c r="N21" s="12">
        <v>0</v>
      </c>
      <c r="O21" s="12">
        <v>0</v>
      </c>
      <c r="P21" s="12">
        <v>6</v>
      </c>
      <c r="Q21" s="12">
        <v>3</v>
      </c>
      <c r="R21" s="12">
        <v>1.5</v>
      </c>
      <c r="S21" s="12">
        <v>8</v>
      </c>
    </row>
    <row r="22" spans="1:19">
      <c r="A22" s="8" t="s">
        <v>59</v>
      </c>
      <c r="B22" s="8" t="s">
        <v>60</v>
      </c>
      <c r="C22" s="26" t="s">
        <v>898</v>
      </c>
      <c r="D22" s="12">
        <v>247554</v>
      </c>
      <c r="E22" s="13">
        <v>44421.475413935186</v>
      </c>
      <c r="F22" s="12">
        <f t="shared" si="0"/>
        <v>17.399999999999999</v>
      </c>
      <c r="G22" s="12">
        <v>0</v>
      </c>
      <c r="H22" s="12">
        <v>17.399999999999999</v>
      </c>
      <c r="I22" s="8" t="s">
        <v>659</v>
      </c>
      <c r="J22" s="8" t="s">
        <v>655</v>
      </c>
      <c r="K22" s="8" t="s">
        <v>47</v>
      </c>
      <c r="L22" s="8" t="s">
        <v>23</v>
      </c>
      <c r="M22" s="8" t="s">
        <v>23</v>
      </c>
      <c r="N22" s="12">
        <v>0</v>
      </c>
      <c r="O22" s="12">
        <v>0</v>
      </c>
      <c r="P22" s="12">
        <v>6</v>
      </c>
      <c r="Q22" s="12">
        <v>0</v>
      </c>
      <c r="R22" s="12">
        <v>0.6</v>
      </c>
      <c r="S22" s="12">
        <v>10.8</v>
      </c>
    </row>
    <row r="23" spans="1:19">
      <c r="A23" s="8" t="s">
        <v>59</v>
      </c>
      <c r="B23" s="12" t="s">
        <v>60</v>
      </c>
      <c r="C23" s="26" t="s">
        <v>898</v>
      </c>
      <c r="D23" s="12">
        <v>248246</v>
      </c>
      <c r="E23" s="13">
        <v>44422.603425520829</v>
      </c>
      <c r="F23" s="12">
        <f t="shared" si="0"/>
        <v>17</v>
      </c>
      <c r="G23" s="12">
        <v>0</v>
      </c>
      <c r="H23" s="12">
        <v>17</v>
      </c>
      <c r="I23" s="8" t="s">
        <v>660</v>
      </c>
      <c r="J23" s="8" t="s">
        <v>655</v>
      </c>
      <c r="K23" s="8" t="s">
        <v>0</v>
      </c>
      <c r="L23" s="8" t="s">
        <v>23</v>
      </c>
      <c r="M23" s="8" t="s">
        <v>23</v>
      </c>
      <c r="N23" s="12">
        <v>0</v>
      </c>
      <c r="O23" s="12">
        <v>0</v>
      </c>
      <c r="P23" s="12">
        <v>6</v>
      </c>
      <c r="Q23" s="12">
        <v>3</v>
      </c>
      <c r="R23" s="12">
        <v>0.8</v>
      </c>
      <c r="S23" s="12">
        <v>7.2</v>
      </c>
    </row>
    <row r="24" spans="1:19">
      <c r="A24" s="8" t="s">
        <v>59</v>
      </c>
      <c r="B24" s="8" t="s">
        <v>60</v>
      </c>
      <c r="C24" s="26" t="s">
        <v>898</v>
      </c>
      <c r="D24" s="12">
        <v>245183</v>
      </c>
      <c r="E24" s="13">
        <v>44419.52401371528</v>
      </c>
      <c r="F24" s="12">
        <f t="shared" si="0"/>
        <v>16.5</v>
      </c>
      <c r="G24" s="12">
        <v>0</v>
      </c>
      <c r="H24" s="12">
        <v>16.5</v>
      </c>
      <c r="I24" s="8" t="s">
        <v>666</v>
      </c>
      <c r="J24" s="8" t="s">
        <v>655</v>
      </c>
      <c r="K24" s="8" t="s">
        <v>27</v>
      </c>
      <c r="L24" s="8" t="s">
        <v>23</v>
      </c>
      <c r="M24" s="8" t="s">
        <v>23</v>
      </c>
      <c r="N24" s="12">
        <v>0</v>
      </c>
      <c r="O24" s="12">
        <v>0</v>
      </c>
      <c r="P24" s="12">
        <v>6</v>
      </c>
      <c r="Q24" s="12">
        <v>0</v>
      </c>
      <c r="R24" s="12">
        <v>0.5</v>
      </c>
      <c r="S24" s="12">
        <v>10</v>
      </c>
    </row>
    <row r="25" spans="1:19">
      <c r="A25" s="8" t="s">
        <v>59</v>
      </c>
      <c r="B25" s="8" t="s">
        <v>60</v>
      </c>
      <c r="C25" s="26" t="s">
        <v>898</v>
      </c>
      <c r="D25" s="12">
        <v>251280</v>
      </c>
      <c r="E25" s="13">
        <v>44425.431886550927</v>
      </c>
      <c r="F25" s="12">
        <f t="shared" si="0"/>
        <v>16.2</v>
      </c>
      <c r="G25" s="12">
        <v>0</v>
      </c>
      <c r="H25" s="12">
        <v>16.2</v>
      </c>
      <c r="I25" s="8" t="s">
        <v>685</v>
      </c>
      <c r="J25" s="8" t="s">
        <v>655</v>
      </c>
      <c r="K25" s="8" t="s">
        <v>32</v>
      </c>
      <c r="L25" s="8" t="s">
        <v>24</v>
      </c>
      <c r="M25" s="8" t="s">
        <v>23</v>
      </c>
      <c r="N25" s="12">
        <v>6</v>
      </c>
      <c r="O25" s="12">
        <v>0</v>
      </c>
      <c r="P25" s="12">
        <v>6</v>
      </c>
      <c r="Q25" s="12">
        <v>0</v>
      </c>
      <c r="R25" s="12">
        <v>0.2</v>
      </c>
      <c r="S25" s="12">
        <v>4</v>
      </c>
    </row>
    <row r="26" spans="1:19">
      <c r="A26" s="8" t="s">
        <v>59</v>
      </c>
      <c r="B26" s="8" t="s">
        <v>60</v>
      </c>
      <c r="C26" s="26" t="s">
        <v>898</v>
      </c>
      <c r="D26" s="12">
        <v>249484</v>
      </c>
      <c r="E26" s="13">
        <v>44424.612690439812</v>
      </c>
      <c r="F26" s="12">
        <f t="shared" si="0"/>
        <v>15.6</v>
      </c>
      <c r="G26" s="12">
        <v>0</v>
      </c>
      <c r="H26" s="12">
        <v>15.6</v>
      </c>
      <c r="I26" s="8" t="s">
        <v>693</v>
      </c>
      <c r="J26" s="8" t="s">
        <v>655</v>
      </c>
      <c r="K26" s="8" t="s">
        <v>25</v>
      </c>
      <c r="L26" s="8" t="s">
        <v>23</v>
      </c>
      <c r="M26" s="8" t="s">
        <v>23</v>
      </c>
      <c r="N26" s="12">
        <v>0</v>
      </c>
      <c r="O26" s="12">
        <v>0</v>
      </c>
      <c r="P26" s="12">
        <v>6</v>
      </c>
      <c r="Q26" s="12">
        <v>0</v>
      </c>
      <c r="R26" s="12">
        <v>0</v>
      </c>
      <c r="S26" s="12">
        <v>9.6</v>
      </c>
    </row>
    <row r="27" spans="1:19">
      <c r="A27" s="8" t="s">
        <v>59</v>
      </c>
      <c r="B27" s="12" t="s">
        <v>60</v>
      </c>
      <c r="C27" s="26" t="s">
        <v>898</v>
      </c>
      <c r="D27" s="12">
        <v>250603</v>
      </c>
      <c r="E27" s="13">
        <v>44424.823439097221</v>
      </c>
      <c r="F27" s="12">
        <f t="shared" si="0"/>
        <v>15.4</v>
      </c>
      <c r="G27" s="12">
        <v>0</v>
      </c>
      <c r="H27" s="12">
        <v>15.4</v>
      </c>
      <c r="I27" s="8" t="s">
        <v>674</v>
      </c>
      <c r="J27" s="8" t="s">
        <v>655</v>
      </c>
      <c r="K27" s="8" t="s">
        <v>29</v>
      </c>
      <c r="L27" s="8" t="s">
        <v>23</v>
      </c>
      <c r="M27" s="8" t="s">
        <v>23</v>
      </c>
      <c r="N27" s="12">
        <v>0</v>
      </c>
      <c r="O27" s="12">
        <v>0</v>
      </c>
      <c r="P27" s="12">
        <v>6</v>
      </c>
      <c r="Q27" s="12">
        <v>0</v>
      </c>
      <c r="R27" s="12">
        <v>0</v>
      </c>
      <c r="S27" s="12">
        <v>9.4</v>
      </c>
    </row>
    <row r="28" spans="1:19">
      <c r="A28" s="8" t="s">
        <v>59</v>
      </c>
      <c r="B28" s="8" t="s">
        <v>60</v>
      </c>
      <c r="C28" s="26" t="s">
        <v>898</v>
      </c>
      <c r="D28" s="12">
        <v>247220</v>
      </c>
      <c r="E28" s="13">
        <v>44420.895559236109</v>
      </c>
      <c r="F28" s="12">
        <f t="shared" si="0"/>
        <v>14.4</v>
      </c>
      <c r="G28" s="12">
        <v>0</v>
      </c>
      <c r="H28" s="12">
        <v>14.4</v>
      </c>
      <c r="I28" s="8" t="s">
        <v>667</v>
      </c>
      <c r="J28" s="8" t="s">
        <v>655</v>
      </c>
      <c r="K28" s="8" t="s">
        <v>47</v>
      </c>
      <c r="L28" s="8" t="s">
        <v>23</v>
      </c>
      <c r="M28" s="8" t="s">
        <v>23</v>
      </c>
      <c r="N28" s="12">
        <v>0</v>
      </c>
      <c r="O28" s="12">
        <v>0</v>
      </c>
      <c r="P28" s="12">
        <v>6</v>
      </c>
      <c r="Q28" s="12">
        <v>3</v>
      </c>
      <c r="R28" s="12">
        <v>1.4</v>
      </c>
      <c r="S28" s="12">
        <v>4</v>
      </c>
    </row>
    <row r="29" spans="1:19">
      <c r="A29" s="8" t="s">
        <v>59</v>
      </c>
      <c r="B29" s="8" t="s">
        <v>60</v>
      </c>
      <c r="C29" s="26" t="s">
        <v>898</v>
      </c>
      <c r="D29" s="12">
        <v>247087</v>
      </c>
      <c r="E29" s="13">
        <v>44420.74784275463</v>
      </c>
      <c r="F29" s="12">
        <f t="shared" si="0"/>
        <v>13.2</v>
      </c>
      <c r="G29" s="12">
        <v>0</v>
      </c>
      <c r="H29" s="12">
        <v>13.2</v>
      </c>
      <c r="I29" s="8" t="s">
        <v>676</v>
      </c>
      <c r="J29" s="8" t="s">
        <v>655</v>
      </c>
      <c r="K29" s="8" t="s">
        <v>29</v>
      </c>
      <c r="L29" s="8" t="s">
        <v>23</v>
      </c>
      <c r="M29" s="8" t="s">
        <v>23</v>
      </c>
      <c r="N29" s="12">
        <v>0</v>
      </c>
      <c r="O29" s="12">
        <v>0</v>
      </c>
      <c r="P29" s="12">
        <v>6</v>
      </c>
      <c r="Q29" s="12">
        <v>3</v>
      </c>
      <c r="R29" s="12">
        <v>1.4</v>
      </c>
      <c r="S29" s="12">
        <v>2.8</v>
      </c>
    </row>
    <row r="30" spans="1:19">
      <c r="A30" s="8" t="s">
        <v>59</v>
      </c>
      <c r="B30" s="12" t="s">
        <v>60</v>
      </c>
      <c r="C30" s="26" t="s">
        <v>898</v>
      </c>
      <c r="D30" s="12">
        <v>241031</v>
      </c>
      <c r="E30" s="13">
        <v>44413.908971157405</v>
      </c>
      <c r="F30" s="12">
        <f t="shared" si="0"/>
        <v>12.7</v>
      </c>
      <c r="G30" s="12">
        <v>0</v>
      </c>
      <c r="H30" s="12">
        <v>12.7</v>
      </c>
      <c r="I30" s="8" t="s">
        <v>716</v>
      </c>
      <c r="J30" s="8" t="s">
        <v>655</v>
      </c>
      <c r="K30" s="8" t="s">
        <v>3</v>
      </c>
      <c r="L30" s="8" t="s">
        <v>23</v>
      </c>
      <c r="M30" s="8" t="s">
        <v>23</v>
      </c>
      <c r="N30" s="12">
        <v>0</v>
      </c>
      <c r="O30" s="12">
        <v>0</v>
      </c>
      <c r="P30" s="12">
        <v>6</v>
      </c>
      <c r="Q30" s="12">
        <v>3</v>
      </c>
      <c r="R30" s="12">
        <v>1.5</v>
      </c>
      <c r="S30" s="12">
        <v>2.2000000000000002</v>
      </c>
    </row>
    <row r="31" spans="1:19">
      <c r="A31" s="8" t="s">
        <v>59</v>
      </c>
      <c r="B31" s="8" t="s">
        <v>60</v>
      </c>
      <c r="C31" s="26" t="s">
        <v>898</v>
      </c>
      <c r="D31" s="12">
        <v>240754</v>
      </c>
      <c r="E31" s="13">
        <v>44413.716274421291</v>
      </c>
      <c r="F31" s="12">
        <f t="shared" si="0"/>
        <v>12.5</v>
      </c>
      <c r="G31" s="12">
        <v>0</v>
      </c>
      <c r="H31" s="12">
        <v>12.5</v>
      </c>
      <c r="I31" s="8" t="s">
        <v>675</v>
      </c>
      <c r="J31" s="8" t="s">
        <v>655</v>
      </c>
      <c r="K31" s="8" t="s">
        <v>29</v>
      </c>
      <c r="L31" s="8" t="s">
        <v>23</v>
      </c>
      <c r="M31" s="8" t="s">
        <v>23</v>
      </c>
      <c r="N31" s="12">
        <v>0</v>
      </c>
      <c r="O31" s="12">
        <v>0</v>
      </c>
      <c r="P31" s="12">
        <v>6</v>
      </c>
      <c r="Q31" s="12">
        <v>3</v>
      </c>
      <c r="R31" s="12">
        <v>1.5</v>
      </c>
      <c r="S31" s="12">
        <v>2</v>
      </c>
    </row>
    <row r="32" spans="1:19">
      <c r="A32" s="8" t="s">
        <v>59</v>
      </c>
      <c r="B32" s="12" t="s">
        <v>60</v>
      </c>
      <c r="C32" s="26" t="s">
        <v>898</v>
      </c>
      <c r="D32" s="12">
        <v>245369</v>
      </c>
      <c r="E32" s="13">
        <v>44419.587053692128</v>
      </c>
      <c r="F32" s="12">
        <f t="shared" si="0"/>
        <v>12.3</v>
      </c>
      <c r="G32" s="12">
        <v>0</v>
      </c>
      <c r="H32" s="12">
        <v>12.3</v>
      </c>
      <c r="I32" s="8" t="s">
        <v>662</v>
      </c>
      <c r="J32" s="8" t="s">
        <v>655</v>
      </c>
      <c r="K32" s="8" t="s">
        <v>3</v>
      </c>
      <c r="L32" s="8" t="s">
        <v>23</v>
      </c>
      <c r="M32" s="8" t="s">
        <v>23</v>
      </c>
      <c r="N32" s="12">
        <v>0</v>
      </c>
      <c r="O32" s="12">
        <v>0</v>
      </c>
      <c r="P32" s="12">
        <v>6</v>
      </c>
      <c r="Q32" s="12">
        <v>0</v>
      </c>
      <c r="R32" s="12">
        <v>0.3</v>
      </c>
      <c r="S32" s="12">
        <v>6</v>
      </c>
    </row>
    <row r="33" spans="1:19">
      <c r="A33" s="8" t="s">
        <v>59</v>
      </c>
      <c r="B33" s="8" t="s">
        <v>60</v>
      </c>
      <c r="C33" s="26" t="s">
        <v>898</v>
      </c>
      <c r="D33" s="12">
        <v>246114</v>
      </c>
      <c r="E33" s="13">
        <v>44419.880311365741</v>
      </c>
      <c r="F33" s="12">
        <f t="shared" si="0"/>
        <v>12</v>
      </c>
      <c r="G33" s="12">
        <v>0</v>
      </c>
      <c r="H33" s="12">
        <v>12</v>
      </c>
      <c r="I33" s="8" t="s">
        <v>695</v>
      </c>
      <c r="J33" s="8" t="s">
        <v>655</v>
      </c>
      <c r="K33" s="8" t="s">
        <v>40</v>
      </c>
      <c r="L33" s="8" t="s">
        <v>23</v>
      </c>
      <c r="M33" s="8" t="s">
        <v>23</v>
      </c>
      <c r="N33" s="12">
        <v>0</v>
      </c>
      <c r="O33" s="12">
        <v>0</v>
      </c>
      <c r="P33" s="12">
        <v>6</v>
      </c>
      <c r="Q33" s="12">
        <v>3</v>
      </c>
      <c r="R33" s="12">
        <v>0</v>
      </c>
      <c r="S33" s="12">
        <v>3</v>
      </c>
    </row>
    <row r="34" spans="1:19">
      <c r="A34" s="8" t="s">
        <v>59</v>
      </c>
      <c r="B34" s="8" t="s">
        <v>60</v>
      </c>
      <c r="C34" s="26" t="s">
        <v>898</v>
      </c>
      <c r="D34" s="12">
        <v>248988</v>
      </c>
      <c r="E34" s="13">
        <v>44424.32429207176</v>
      </c>
      <c r="F34" s="12">
        <f t="shared" ref="F34:F65" si="1">SUM(G34,H34)</f>
        <v>12</v>
      </c>
      <c r="G34" s="12">
        <v>0</v>
      </c>
      <c r="H34" s="12">
        <v>12</v>
      </c>
      <c r="I34" s="8" t="s">
        <v>671</v>
      </c>
      <c r="J34" s="8" t="s">
        <v>655</v>
      </c>
      <c r="K34" s="8" t="s">
        <v>35</v>
      </c>
      <c r="L34" s="8" t="s">
        <v>23</v>
      </c>
      <c r="M34" s="8" t="s">
        <v>23</v>
      </c>
      <c r="N34" s="12">
        <v>0</v>
      </c>
      <c r="O34" s="12">
        <v>0</v>
      </c>
      <c r="P34" s="12">
        <v>6</v>
      </c>
      <c r="Q34" s="12">
        <v>3</v>
      </c>
      <c r="R34" s="12">
        <v>0</v>
      </c>
      <c r="S34" s="12">
        <v>3</v>
      </c>
    </row>
    <row r="35" spans="1:19">
      <c r="A35" s="8" t="s">
        <v>59</v>
      </c>
      <c r="B35" s="8" t="s">
        <v>60</v>
      </c>
      <c r="C35" s="26" t="s">
        <v>898</v>
      </c>
      <c r="D35" s="12">
        <v>240655</v>
      </c>
      <c r="E35" s="13">
        <v>44413.674527268515</v>
      </c>
      <c r="F35" s="12">
        <f t="shared" si="1"/>
        <v>11.7</v>
      </c>
      <c r="G35" s="12">
        <v>0</v>
      </c>
      <c r="H35" s="12">
        <v>11.7</v>
      </c>
      <c r="I35" s="8" t="s">
        <v>661</v>
      </c>
      <c r="J35" s="8" t="s">
        <v>655</v>
      </c>
      <c r="K35" s="8" t="s">
        <v>0</v>
      </c>
      <c r="L35" s="8" t="s">
        <v>23</v>
      </c>
      <c r="M35" s="8" t="s">
        <v>23</v>
      </c>
      <c r="N35" s="12">
        <v>0</v>
      </c>
      <c r="O35" s="12">
        <v>0</v>
      </c>
      <c r="P35" s="12">
        <v>6</v>
      </c>
      <c r="Q35" s="12">
        <v>3</v>
      </c>
      <c r="R35" s="12">
        <v>1.5</v>
      </c>
      <c r="S35" s="12">
        <v>1.2</v>
      </c>
    </row>
    <row r="36" spans="1:19">
      <c r="A36" s="8" t="s">
        <v>59</v>
      </c>
      <c r="B36" s="12" t="s">
        <v>60</v>
      </c>
      <c r="C36" s="26" t="s">
        <v>898</v>
      </c>
      <c r="D36" s="12">
        <v>248763</v>
      </c>
      <c r="E36" s="13">
        <v>44423.788436909723</v>
      </c>
      <c r="F36" s="12">
        <f t="shared" si="1"/>
        <v>11.4</v>
      </c>
      <c r="G36" s="12">
        <v>0</v>
      </c>
      <c r="H36" s="12">
        <v>11.4</v>
      </c>
      <c r="I36" s="8" t="s">
        <v>678</v>
      </c>
      <c r="J36" s="8" t="s">
        <v>655</v>
      </c>
      <c r="K36" s="8" t="s">
        <v>29</v>
      </c>
      <c r="L36" s="8" t="s">
        <v>23</v>
      </c>
      <c r="M36" s="8" t="s">
        <v>23</v>
      </c>
      <c r="N36" s="12">
        <v>0</v>
      </c>
      <c r="O36" s="12">
        <v>0</v>
      </c>
      <c r="P36" s="12">
        <v>6</v>
      </c>
      <c r="Q36" s="12">
        <v>3</v>
      </c>
      <c r="R36" s="12">
        <v>0</v>
      </c>
      <c r="S36" s="12">
        <v>2.4</v>
      </c>
    </row>
    <row r="37" spans="1:19">
      <c r="A37" s="8" t="s">
        <v>59</v>
      </c>
      <c r="B37" s="12" t="s">
        <v>60</v>
      </c>
      <c r="C37" s="26" t="s">
        <v>898</v>
      </c>
      <c r="D37" s="12">
        <v>246285</v>
      </c>
      <c r="E37" s="13">
        <v>44419.97736384259</v>
      </c>
      <c r="F37" s="12">
        <f t="shared" si="1"/>
        <v>11.3</v>
      </c>
      <c r="G37" s="12">
        <v>0</v>
      </c>
      <c r="H37" s="12">
        <v>11.3</v>
      </c>
      <c r="I37" s="8" t="s">
        <v>723</v>
      </c>
      <c r="J37" s="8" t="s">
        <v>655</v>
      </c>
      <c r="K37" s="8" t="s">
        <v>29</v>
      </c>
      <c r="L37" s="8" t="s">
        <v>23</v>
      </c>
      <c r="M37" s="8" t="s">
        <v>23</v>
      </c>
      <c r="N37" s="12">
        <v>0</v>
      </c>
      <c r="O37" s="12">
        <v>0</v>
      </c>
      <c r="P37" s="12">
        <v>6</v>
      </c>
      <c r="Q37" s="12">
        <v>0</v>
      </c>
      <c r="R37" s="12">
        <v>1.1000000000000001</v>
      </c>
      <c r="S37" s="12">
        <v>4.2</v>
      </c>
    </row>
    <row r="38" spans="1:19">
      <c r="A38" s="8" t="s">
        <v>59</v>
      </c>
      <c r="B38" s="12" t="s">
        <v>60</v>
      </c>
      <c r="C38" s="26" t="s">
        <v>898</v>
      </c>
      <c r="D38" s="12">
        <v>249105</v>
      </c>
      <c r="E38" s="13">
        <v>44424.430056423611</v>
      </c>
      <c r="F38" s="12">
        <f t="shared" si="1"/>
        <v>11.3</v>
      </c>
      <c r="G38" s="12">
        <v>0</v>
      </c>
      <c r="H38" s="12">
        <v>11.3</v>
      </c>
      <c r="I38" s="8" t="s">
        <v>697</v>
      </c>
      <c r="J38" s="8" t="s">
        <v>655</v>
      </c>
      <c r="K38" s="8" t="s">
        <v>31</v>
      </c>
      <c r="L38" s="8" t="s">
        <v>23</v>
      </c>
      <c r="M38" s="8" t="s">
        <v>23</v>
      </c>
      <c r="N38" s="12">
        <v>0</v>
      </c>
      <c r="O38" s="12">
        <v>0</v>
      </c>
      <c r="P38" s="12">
        <v>6</v>
      </c>
      <c r="Q38" s="12">
        <v>3</v>
      </c>
      <c r="R38" s="12">
        <v>1.5</v>
      </c>
      <c r="S38" s="12">
        <v>0.8</v>
      </c>
    </row>
    <row r="39" spans="1:19">
      <c r="A39" s="8" t="s">
        <v>59</v>
      </c>
      <c r="B39" s="8" t="s">
        <v>60</v>
      </c>
      <c r="C39" s="26" t="s">
        <v>898</v>
      </c>
      <c r="D39" s="12">
        <v>246703</v>
      </c>
      <c r="E39" s="13">
        <v>44420.559895208331</v>
      </c>
      <c r="F39" s="12">
        <f t="shared" si="1"/>
        <v>10.9</v>
      </c>
      <c r="G39" s="12">
        <v>0</v>
      </c>
      <c r="H39" s="12">
        <v>10.9</v>
      </c>
      <c r="I39" s="8" t="s">
        <v>688</v>
      </c>
      <c r="J39" s="8" t="s">
        <v>655</v>
      </c>
      <c r="K39" s="8" t="s">
        <v>114</v>
      </c>
      <c r="L39" s="8" t="s">
        <v>23</v>
      </c>
      <c r="M39" s="8" t="s">
        <v>23</v>
      </c>
      <c r="N39" s="12">
        <v>0</v>
      </c>
      <c r="O39" s="12">
        <v>0</v>
      </c>
      <c r="P39" s="12">
        <v>6</v>
      </c>
      <c r="Q39" s="12">
        <v>3</v>
      </c>
      <c r="R39" s="12">
        <v>1.5</v>
      </c>
      <c r="S39" s="12">
        <v>0.4</v>
      </c>
    </row>
    <row r="40" spans="1:19">
      <c r="A40" s="8" t="s">
        <v>59</v>
      </c>
      <c r="B40" s="8" t="s">
        <v>60</v>
      </c>
      <c r="C40" s="26" t="s">
        <v>898</v>
      </c>
      <c r="D40" s="12">
        <v>246140</v>
      </c>
      <c r="E40" s="13">
        <v>44419.889763935185</v>
      </c>
      <c r="F40" s="12">
        <f t="shared" si="1"/>
        <v>10.7</v>
      </c>
      <c r="G40" s="12">
        <v>0</v>
      </c>
      <c r="H40" s="12">
        <v>10.7</v>
      </c>
      <c r="I40" s="8" t="s">
        <v>657</v>
      </c>
      <c r="J40" s="8" t="s">
        <v>655</v>
      </c>
      <c r="K40" s="8" t="s">
        <v>0</v>
      </c>
      <c r="L40" s="8" t="s">
        <v>23</v>
      </c>
      <c r="M40" s="8" t="s">
        <v>23</v>
      </c>
      <c r="N40" s="12">
        <v>0</v>
      </c>
      <c r="O40" s="12">
        <v>0</v>
      </c>
      <c r="P40" s="12">
        <v>6</v>
      </c>
      <c r="Q40" s="12">
        <v>3</v>
      </c>
      <c r="R40" s="12">
        <v>0.5</v>
      </c>
      <c r="S40" s="12">
        <v>1.2</v>
      </c>
    </row>
    <row r="41" spans="1:19">
      <c r="A41" s="8" t="s">
        <v>59</v>
      </c>
      <c r="B41" s="8" t="s">
        <v>60</v>
      </c>
      <c r="C41" s="26" t="s">
        <v>898</v>
      </c>
      <c r="D41" s="12">
        <v>241433</v>
      </c>
      <c r="E41" s="13">
        <v>44414.386638472221</v>
      </c>
      <c r="F41" s="12">
        <f t="shared" si="1"/>
        <v>10</v>
      </c>
      <c r="G41" s="12">
        <v>0</v>
      </c>
      <c r="H41" s="12">
        <v>10</v>
      </c>
      <c r="I41" s="8" t="s">
        <v>673</v>
      </c>
      <c r="J41" s="8" t="s">
        <v>655</v>
      </c>
      <c r="K41" s="8" t="s">
        <v>29</v>
      </c>
      <c r="L41" s="8" t="s">
        <v>23</v>
      </c>
      <c r="M41" s="8" t="s">
        <v>23</v>
      </c>
      <c r="N41" s="12">
        <v>0</v>
      </c>
      <c r="O41" s="12">
        <v>0</v>
      </c>
      <c r="P41" s="12">
        <v>6</v>
      </c>
      <c r="Q41" s="12">
        <v>3</v>
      </c>
      <c r="R41" s="12">
        <v>0</v>
      </c>
      <c r="S41" s="12">
        <v>1</v>
      </c>
    </row>
    <row r="42" spans="1:19">
      <c r="A42" s="8" t="s">
        <v>59</v>
      </c>
      <c r="B42" s="12" t="s">
        <v>60</v>
      </c>
      <c r="C42" s="26" t="s">
        <v>8</v>
      </c>
      <c r="D42" s="12">
        <v>252978</v>
      </c>
      <c r="E42" s="13">
        <v>44425.883387442125</v>
      </c>
      <c r="F42" s="12">
        <f t="shared" si="1"/>
        <v>34.5</v>
      </c>
      <c r="G42" s="12">
        <v>0</v>
      </c>
      <c r="H42" s="12">
        <v>34.5</v>
      </c>
      <c r="I42" s="8" t="s">
        <v>702</v>
      </c>
      <c r="J42" s="8" t="s">
        <v>655</v>
      </c>
      <c r="K42" s="8" t="s">
        <v>28</v>
      </c>
      <c r="L42" s="8" t="s">
        <v>23</v>
      </c>
      <c r="M42" s="8" t="s">
        <v>23</v>
      </c>
      <c r="N42" s="12">
        <v>0</v>
      </c>
      <c r="O42" s="12">
        <v>0</v>
      </c>
      <c r="P42" s="12">
        <v>6</v>
      </c>
      <c r="Q42" s="12">
        <v>3</v>
      </c>
      <c r="R42" s="12">
        <v>1.5</v>
      </c>
      <c r="S42" s="12">
        <v>24</v>
      </c>
    </row>
    <row r="43" spans="1:19">
      <c r="A43" s="8" t="s">
        <v>59</v>
      </c>
      <c r="B43" s="8" t="s">
        <v>60</v>
      </c>
      <c r="C43" s="26" t="s">
        <v>8</v>
      </c>
      <c r="D43" s="12">
        <v>250841</v>
      </c>
      <c r="E43" s="13">
        <v>44424.914004583334</v>
      </c>
      <c r="F43" s="12">
        <f t="shared" si="1"/>
        <v>33.5</v>
      </c>
      <c r="G43" s="12">
        <v>0</v>
      </c>
      <c r="H43" s="12">
        <v>33.5</v>
      </c>
      <c r="I43" s="8" t="s">
        <v>710</v>
      </c>
      <c r="J43" s="8" t="s">
        <v>655</v>
      </c>
      <c r="K43" s="8" t="s">
        <v>45</v>
      </c>
      <c r="L43" s="8" t="s">
        <v>23</v>
      </c>
      <c r="M43" s="8" t="s">
        <v>23</v>
      </c>
      <c r="N43" s="12">
        <v>0</v>
      </c>
      <c r="O43" s="12">
        <v>0</v>
      </c>
      <c r="P43" s="12">
        <v>6</v>
      </c>
      <c r="Q43" s="12">
        <v>3</v>
      </c>
      <c r="R43" s="12">
        <v>0.5</v>
      </c>
      <c r="S43" s="12">
        <v>24</v>
      </c>
    </row>
    <row r="44" spans="1:19">
      <c r="A44" s="8" t="s">
        <v>59</v>
      </c>
      <c r="B44" s="12" t="s">
        <v>60</v>
      </c>
      <c r="C44" s="26" t="s">
        <v>8</v>
      </c>
      <c r="D44" s="12">
        <v>253293</v>
      </c>
      <c r="E44" s="13">
        <v>44425.941077187497</v>
      </c>
      <c r="F44" s="12">
        <f t="shared" si="1"/>
        <v>33</v>
      </c>
      <c r="G44" s="12">
        <v>0</v>
      </c>
      <c r="H44" s="12">
        <v>33</v>
      </c>
      <c r="I44" s="8" t="s">
        <v>691</v>
      </c>
      <c r="J44" s="8" t="s">
        <v>655</v>
      </c>
      <c r="K44" s="8" t="s">
        <v>25</v>
      </c>
      <c r="L44" s="8" t="s">
        <v>23</v>
      </c>
      <c r="M44" s="8" t="s">
        <v>23</v>
      </c>
      <c r="N44" s="12">
        <v>0</v>
      </c>
      <c r="O44" s="12">
        <v>0</v>
      </c>
      <c r="P44" s="12">
        <v>6</v>
      </c>
      <c r="Q44" s="12">
        <v>3</v>
      </c>
      <c r="R44" s="12">
        <v>0</v>
      </c>
      <c r="S44" s="12">
        <v>24</v>
      </c>
    </row>
    <row r="45" spans="1:19">
      <c r="A45" s="8" t="s">
        <v>59</v>
      </c>
      <c r="B45" s="12" t="s">
        <v>60</v>
      </c>
      <c r="C45" s="26" t="s">
        <v>8</v>
      </c>
      <c r="D45" s="12">
        <v>251036</v>
      </c>
      <c r="E45" s="13">
        <v>44425.025061967594</v>
      </c>
      <c r="F45" s="12">
        <f t="shared" si="1"/>
        <v>28.8</v>
      </c>
      <c r="G45" s="12">
        <v>0</v>
      </c>
      <c r="H45" s="12">
        <v>28.8</v>
      </c>
      <c r="I45" s="8" t="s">
        <v>689</v>
      </c>
      <c r="J45" s="8" t="s">
        <v>655</v>
      </c>
      <c r="K45" s="8" t="s">
        <v>33</v>
      </c>
      <c r="L45" s="8" t="s">
        <v>23</v>
      </c>
      <c r="M45" s="8" t="s">
        <v>23</v>
      </c>
      <c r="N45" s="12">
        <v>0</v>
      </c>
      <c r="O45" s="12">
        <v>0</v>
      </c>
      <c r="P45" s="12">
        <v>6</v>
      </c>
      <c r="Q45" s="12">
        <v>3</v>
      </c>
      <c r="R45" s="12">
        <v>0</v>
      </c>
      <c r="S45" s="12">
        <v>19.8</v>
      </c>
    </row>
    <row r="46" spans="1:19">
      <c r="A46" s="8" t="s">
        <v>59</v>
      </c>
      <c r="B46" s="12" t="s">
        <v>60</v>
      </c>
      <c r="C46" s="26" t="s">
        <v>8</v>
      </c>
      <c r="D46" s="12">
        <v>251333</v>
      </c>
      <c r="E46" s="13">
        <v>44425.458930439811</v>
      </c>
      <c r="F46" s="12">
        <f t="shared" si="1"/>
        <v>27.299999999999997</v>
      </c>
      <c r="G46" s="12">
        <v>0</v>
      </c>
      <c r="H46" s="12">
        <v>27.299999999999997</v>
      </c>
      <c r="I46" s="8" t="s">
        <v>709</v>
      </c>
      <c r="J46" s="8" t="s">
        <v>655</v>
      </c>
      <c r="K46" s="8" t="s">
        <v>1</v>
      </c>
      <c r="L46" s="8" t="s">
        <v>23</v>
      </c>
      <c r="M46" s="8" t="s">
        <v>23</v>
      </c>
      <c r="N46" s="12">
        <v>0</v>
      </c>
      <c r="O46" s="12">
        <v>0</v>
      </c>
      <c r="P46" s="12">
        <v>6</v>
      </c>
      <c r="Q46" s="12">
        <v>3</v>
      </c>
      <c r="R46" s="12">
        <v>0.9</v>
      </c>
      <c r="S46" s="12">
        <v>17.399999999999999</v>
      </c>
    </row>
    <row r="47" spans="1:19">
      <c r="A47" s="8" t="s">
        <v>59</v>
      </c>
      <c r="B47" s="12" t="s">
        <v>60</v>
      </c>
      <c r="C47" s="26" t="s">
        <v>8</v>
      </c>
      <c r="D47" s="12">
        <v>241552</v>
      </c>
      <c r="E47" s="13">
        <v>44414.439932349538</v>
      </c>
      <c r="F47" s="12">
        <f t="shared" si="1"/>
        <v>24.9</v>
      </c>
      <c r="G47" s="12">
        <v>0</v>
      </c>
      <c r="H47" s="12">
        <v>24.9</v>
      </c>
      <c r="I47" s="8" t="s">
        <v>656</v>
      </c>
      <c r="J47" s="8" t="s">
        <v>655</v>
      </c>
      <c r="K47" s="8" t="s">
        <v>3</v>
      </c>
      <c r="L47" s="8" t="s">
        <v>23</v>
      </c>
      <c r="M47" s="8" t="s">
        <v>23</v>
      </c>
      <c r="N47" s="12">
        <v>0</v>
      </c>
      <c r="O47" s="12">
        <v>0</v>
      </c>
      <c r="P47" s="12">
        <v>6</v>
      </c>
      <c r="Q47" s="12">
        <v>3</v>
      </c>
      <c r="R47" s="12">
        <v>0.5</v>
      </c>
      <c r="S47" s="12">
        <v>15.4</v>
      </c>
    </row>
    <row r="48" spans="1:19">
      <c r="A48" s="8" t="s">
        <v>59</v>
      </c>
      <c r="B48" s="12" t="s">
        <v>60</v>
      </c>
      <c r="C48" s="26" t="s">
        <v>8</v>
      </c>
      <c r="D48" s="12">
        <v>248793</v>
      </c>
      <c r="E48" s="13">
        <v>44423.826385682871</v>
      </c>
      <c r="F48" s="12">
        <f t="shared" si="1"/>
        <v>22.2</v>
      </c>
      <c r="G48" s="12">
        <v>0</v>
      </c>
      <c r="H48" s="12">
        <v>22.2</v>
      </c>
      <c r="I48" s="8" t="s">
        <v>713</v>
      </c>
      <c r="J48" s="8" t="s">
        <v>655</v>
      </c>
      <c r="K48" s="8" t="s">
        <v>31</v>
      </c>
      <c r="L48" s="8" t="s">
        <v>23</v>
      </c>
      <c r="M48" s="8" t="s">
        <v>23</v>
      </c>
      <c r="N48" s="12">
        <v>0</v>
      </c>
      <c r="O48" s="12">
        <v>0</v>
      </c>
      <c r="P48" s="12">
        <v>6</v>
      </c>
      <c r="Q48" s="12">
        <v>3</v>
      </c>
      <c r="R48" s="12">
        <v>0</v>
      </c>
      <c r="S48" s="12">
        <v>13.2</v>
      </c>
    </row>
    <row r="49" spans="1:19">
      <c r="A49" s="8" t="s">
        <v>59</v>
      </c>
      <c r="B49" s="8" t="s">
        <v>60</v>
      </c>
      <c r="C49" s="26" t="s">
        <v>8</v>
      </c>
      <c r="D49" s="12">
        <v>246439</v>
      </c>
      <c r="E49" s="13">
        <v>44420.432209305553</v>
      </c>
      <c r="F49" s="12">
        <f t="shared" si="1"/>
        <v>21.1</v>
      </c>
      <c r="G49" s="12">
        <v>0</v>
      </c>
      <c r="H49" s="12">
        <v>21.1</v>
      </c>
      <c r="I49" s="8" t="s">
        <v>672</v>
      </c>
      <c r="J49" s="8" t="s">
        <v>655</v>
      </c>
      <c r="K49" s="8" t="s">
        <v>35</v>
      </c>
      <c r="L49" s="8" t="s">
        <v>23</v>
      </c>
      <c r="M49" s="8" t="s">
        <v>23</v>
      </c>
      <c r="N49" s="12">
        <v>0</v>
      </c>
      <c r="O49" s="12">
        <v>0</v>
      </c>
      <c r="P49" s="12">
        <v>6</v>
      </c>
      <c r="Q49" s="12">
        <v>3</v>
      </c>
      <c r="R49" s="12">
        <v>1.5</v>
      </c>
      <c r="S49" s="12">
        <v>10.6</v>
      </c>
    </row>
    <row r="50" spans="1:19">
      <c r="A50" s="8" t="s">
        <v>59</v>
      </c>
      <c r="B50" s="12" t="s">
        <v>60</v>
      </c>
      <c r="C50" s="26" t="s">
        <v>8</v>
      </c>
      <c r="D50" s="12">
        <v>251575</v>
      </c>
      <c r="E50" s="13">
        <v>44425.541559652775</v>
      </c>
      <c r="F50" s="12">
        <f t="shared" si="1"/>
        <v>20.5</v>
      </c>
      <c r="G50" s="12">
        <v>0</v>
      </c>
      <c r="H50" s="12">
        <v>20.5</v>
      </c>
      <c r="I50" s="8" t="s">
        <v>690</v>
      </c>
      <c r="J50" s="8" t="s">
        <v>655</v>
      </c>
      <c r="K50" s="8" t="s">
        <v>52</v>
      </c>
      <c r="L50" s="8" t="s">
        <v>24</v>
      </c>
      <c r="M50" s="8" t="s">
        <v>23</v>
      </c>
      <c r="N50" s="12">
        <v>6</v>
      </c>
      <c r="O50" s="12">
        <v>0</v>
      </c>
      <c r="P50" s="12">
        <v>6</v>
      </c>
      <c r="Q50" s="12">
        <v>3</v>
      </c>
      <c r="R50" s="12">
        <v>1.5</v>
      </c>
      <c r="S50" s="12">
        <v>4</v>
      </c>
    </row>
    <row r="51" spans="1:19">
      <c r="A51" s="8" t="s">
        <v>59</v>
      </c>
      <c r="B51" s="12" t="s">
        <v>60</v>
      </c>
      <c r="C51" s="26" t="s">
        <v>8</v>
      </c>
      <c r="D51" s="12">
        <v>251718</v>
      </c>
      <c r="E51" s="13">
        <v>44425.599011932871</v>
      </c>
      <c r="F51" s="12">
        <f t="shared" si="1"/>
        <v>20.100000000000001</v>
      </c>
      <c r="G51" s="12">
        <v>0</v>
      </c>
      <c r="H51" s="12">
        <v>20.100000000000001</v>
      </c>
      <c r="I51" s="8" t="s">
        <v>663</v>
      </c>
      <c r="J51" s="8" t="s">
        <v>655</v>
      </c>
      <c r="K51" s="8" t="s">
        <v>5</v>
      </c>
      <c r="L51" s="8" t="s">
        <v>23</v>
      </c>
      <c r="M51" s="8" t="s">
        <v>23</v>
      </c>
      <c r="N51" s="12">
        <v>0</v>
      </c>
      <c r="O51" s="12">
        <v>0</v>
      </c>
      <c r="P51" s="12">
        <v>6</v>
      </c>
      <c r="Q51" s="12">
        <v>3</v>
      </c>
      <c r="R51" s="12">
        <v>1.5</v>
      </c>
      <c r="S51" s="12">
        <v>9.6</v>
      </c>
    </row>
    <row r="52" spans="1:19">
      <c r="A52" s="8" t="s">
        <v>59</v>
      </c>
      <c r="B52" s="12" t="s">
        <v>60</v>
      </c>
      <c r="C52" s="26" t="s">
        <v>8</v>
      </c>
      <c r="D52" s="12">
        <v>246977</v>
      </c>
      <c r="E52" s="13">
        <v>44420.704713391198</v>
      </c>
      <c r="F52" s="12">
        <f t="shared" si="1"/>
        <v>18.3</v>
      </c>
      <c r="G52" s="12">
        <v>0</v>
      </c>
      <c r="H52" s="12">
        <v>18.3</v>
      </c>
      <c r="I52" s="8" t="s">
        <v>712</v>
      </c>
      <c r="J52" s="8" t="s">
        <v>655</v>
      </c>
      <c r="K52" s="8" t="s">
        <v>31</v>
      </c>
      <c r="L52" s="8" t="s">
        <v>23</v>
      </c>
      <c r="M52" s="8" t="s">
        <v>23</v>
      </c>
      <c r="N52" s="12">
        <v>0</v>
      </c>
      <c r="O52" s="12">
        <v>0</v>
      </c>
      <c r="P52" s="12">
        <v>6</v>
      </c>
      <c r="Q52" s="12">
        <v>3</v>
      </c>
      <c r="R52" s="12">
        <v>0.3</v>
      </c>
      <c r="S52" s="12">
        <v>9</v>
      </c>
    </row>
    <row r="53" spans="1:19">
      <c r="A53" s="8" t="s">
        <v>59</v>
      </c>
      <c r="B53" s="12" t="s">
        <v>60</v>
      </c>
      <c r="C53" s="26" t="s">
        <v>8</v>
      </c>
      <c r="D53" s="12">
        <v>240693</v>
      </c>
      <c r="E53" s="13">
        <v>44413.696158738421</v>
      </c>
      <c r="F53" s="12">
        <f t="shared" si="1"/>
        <v>17.899999999999999</v>
      </c>
      <c r="G53" s="12">
        <v>0</v>
      </c>
      <c r="H53" s="12">
        <v>17.899999999999999</v>
      </c>
      <c r="I53" s="8" t="s">
        <v>698</v>
      </c>
      <c r="J53" s="8" t="s">
        <v>655</v>
      </c>
      <c r="K53" s="8" t="s">
        <v>2</v>
      </c>
      <c r="L53" s="8" t="s">
        <v>23</v>
      </c>
      <c r="M53" s="8" t="s">
        <v>23</v>
      </c>
      <c r="N53" s="12">
        <v>0</v>
      </c>
      <c r="O53" s="12">
        <v>0</v>
      </c>
      <c r="P53" s="12">
        <v>6</v>
      </c>
      <c r="Q53" s="12">
        <v>0</v>
      </c>
      <c r="R53" s="12">
        <v>0.3</v>
      </c>
      <c r="S53" s="12">
        <v>11.6</v>
      </c>
    </row>
    <row r="54" spans="1:19">
      <c r="A54" s="8" t="s">
        <v>59</v>
      </c>
      <c r="B54" s="12" t="s">
        <v>60</v>
      </c>
      <c r="C54" s="26" t="s">
        <v>8</v>
      </c>
      <c r="D54" s="12">
        <v>253009</v>
      </c>
      <c r="E54" s="13">
        <v>44425.890094525465</v>
      </c>
      <c r="F54" s="12">
        <f t="shared" si="1"/>
        <v>15.4</v>
      </c>
      <c r="G54" s="12">
        <v>0</v>
      </c>
      <c r="H54" s="12">
        <v>15.4</v>
      </c>
      <c r="I54" s="8" t="s">
        <v>682</v>
      </c>
      <c r="J54" s="8" t="s">
        <v>655</v>
      </c>
      <c r="K54" s="8" t="s">
        <v>40</v>
      </c>
      <c r="L54" s="8" t="s">
        <v>23</v>
      </c>
      <c r="M54" s="8" t="s">
        <v>23</v>
      </c>
      <c r="N54" s="12">
        <v>0</v>
      </c>
      <c r="O54" s="12">
        <v>0</v>
      </c>
      <c r="P54" s="12">
        <v>6</v>
      </c>
      <c r="Q54" s="12">
        <v>0</v>
      </c>
      <c r="R54" s="12">
        <v>1.4</v>
      </c>
      <c r="S54" s="12">
        <v>8</v>
      </c>
    </row>
    <row r="55" spans="1:19">
      <c r="A55" s="8" t="s">
        <v>59</v>
      </c>
      <c r="B55" s="12" t="s">
        <v>60</v>
      </c>
      <c r="C55" s="26" t="s">
        <v>8</v>
      </c>
      <c r="D55" s="12">
        <v>240637</v>
      </c>
      <c r="E55" s="13">
        <v>44413.65329159722</v>
      </c>
      <c r="F55" s="12">
        <f t="shared" si="1"/>
        <v>15.2</v>
      </c>
      <c r="G55" s="12">
        <v>0</v>
      </c>
      <c r="H55" s="12">
        <v>15.2</v>
      </c>
      <c r="I55" s="8" t="s">
        <v>708</v>
      </c>
      <c r="J55" s="8" t="s">
        <v>655</v>
      </c>
      <c r="K55" s="8" t="s">
        <v>34</v>
      </c>
      <c r="L55" s="8" t="s">
        <v>23</v>
      </c>
      <c r="M55" s="8" t="s">
        <v>23</v>
      </c>
      <c r="N55" s="12">
        <v>0</v>
      </c>
      <c r="O55" s="12">
        <v>0</v>
      </c>
      <c r="P55" s="12">
        <v>6</v>
      </c>
      <c r="Q55" s="12">
        <v>3</v>
      </c>
      <c r="R55" s="12">
        <v>0</v>
      </c>
      <c r="S55" s="12">
        <v>6.2</v>
      </c>
    </row>
    <row r="56" spans="1:19">
      <c r="A56" s="8" t="s">
        <v>59</v>
      </c>
      <c r="B56" s="8" t="s">
        <v>60</v>
      </c>
      <c r="C56" s="26" t="s">
        <v>8</v>
      </c>
      <c r="D56" s="12">
        <v>242585</v>
      </c>
      <c r="E56" s="13">
        <v>44415.563183611106</v>
      </c>
      <c r="F56" s="12">
        <f t="shared" si="1"/>
        <v>14.8</v>
      </c>
      <c r="G56" s="12">
        <v>0</v>
      </c>
      <c r="H56" s="12">
        <v>14.8</v>
      </c>
      <c r="I56" s="8" t="s">
        <v>703</v>
      </c>
      <c r="J56" s="8" t="s">
        <v>655</v>
      </c>
      <c r="K56" s="8" t="s">
        <v>40</v>
      </c>
      <c r="L56" s="8" t="s">
        <v>23</v>
      </c>
      <c r="M56" s="8" t="s">
        <v>23</v>
      </c>
      <c r="N56" s="12">
        <v>0</v>
      </c>
      <c r="O56" s="12">
        <v>0</v>
      </c>
      <c r="P56" s="12">
        <v>6</v>
      </c>
      <c r="Q56" s="12">
        <v>3</v>
      </c>
      <c r="R56" s="12">
        <v>0</v>
      </c>
      <c r="S56" s="12">
        <v>5.8</v>
      </c>
    </row>
    <row r="57" spans="1:19">
      <c r="A57" s="8" t="s">
        <v>59</v>
      </c>
      <c r="B57" s="12" t="s">
        <v>60</v>
      </c>
      <c r="C57" s="26" t="s">
        <v>8</v>
      </c>
      <c r="D57" s="12">
        <v>249239</v>
      </c>
      <c r="E57" s="13">
        <v>44424.51006054398</v>
      </c>
      <c r="F57" s="12">
        <f t="shared" si="1"/>
        <v>14.2</v>
      </c>
      <c r="G57" s="12">
        <v>0</v>
      </c>
      <c r="H57" s="12">
        <v>14.2</v>
      </c>
      <c r="I57" s="8" t="s">
        <v>670</v>
      </c>
      <c r="J57" s="8" t="s">
        <v>655</v>
      </c>
      <c r="K57" s="8" t="s">
        <v>3</v>
      </c>
      <c r="L57" s="8" t="s">
        <v>23</v>
      </c>
      <c r="M57" s="8" t="s">
        <v>23</v>
      </c>
      <c r="N57" s="12">
        <v>0</v>
      </c>
      <c r="O57" s="12">
        <v>0</v>
      </c>
      <c r="P57" s="12">
        <v>6</v>
      </c>
      <c r="Q57" s="12">
        <v>3</v>
      </c>
      <c r="R57" s="12">
        <v>0.4</v>
      </c>
      <c r="S57" s="12">
        <v>4.8</v>
      </c>
    </row>
    <row r="58" spans="1:19">
      <c r="A58" s="8" t="s">
        <v>59</v>
      </c>
      <c r="B58" s="8" t="s">
        <v>60</v>
      </c>
      <c r="C58" s="26" t="s">
        <v>8</v>
      </c>
      <c r="D58" s="12">
        <v>248354</v>
      </c>
      <c r="E58" s="13">
        <v>44422.817392997684</v>
      </c>
      <c r="F58" s="12">
        <f t="shared" si="1"/>
        <v>13.9</v>
      </c>
      <c r="G58" s="12">
        <v>0</v>
      </c>
      <c r="H58" s="12">
        <v>13.9</v>
      </c>
      <c r="I58" s="8" t="s">
        <v>679</v>
      </c>
      <c r="J58" s="8" t="s">
        <v>655</v>
      </c>
      <c r="K58" s="8" t="s">
        <v>29</v>
      </c>
      <c r="L58" s="8" t="s">
        <v>23</v>
      </c>
      <c r="M58" s="8" t="s">
        <v>23</v>
      </c>
      <c r="N58" s="12">
        <v>0</v>
      </c>
      <c r="O58" s="12">
        <v>0</v>
      </c>
      <c r="P58" s="12">
        <v>6</v>
      </c>
      <c r="Q58" s="12">
        <v>3</v>
      </c>
      <c r="R58" s="12">
        <v>1.5</v>
      </c>
      <c r="S58" s="12">
        <v>3.4</v>
      </c>
    </row>
    <row r="59" spans="1:19">
      <c r="A59" s="8" t="s">
        <v>59</v>
      </c>
      <c r="B59" s="8" t="s">
        <v>60</v>
      </c>
      <c r="C59" s="26" t="s">
        <v>8</v>
      </c>
      <c r="D59" s="12">
        <v>250644</v>
      </c>
      <c r="E59" s="13">
        <v>44424.839717569441</v>
      </c>
      <c r="F59" s="12">
        <f t="shared" si="1"/>
        <v>13.6</v>
      </c>
      <c r="G59" s="12">
        <v>0</v>
      </c>
      <c r="H59" s="12">
        <v>13.6</v>
      </c>
      <c r="I59" s="8" t="s">
        <v>680</v>
      </c>
      <c r="J59" s="8" t="s">
        <v>655</v>
      </c>
      <c r="K59" s="8" t="s">
        <v>29</v>
      </c>
      <c r="L59" s="8" t="s">
        <v>24</v>
      </c>
      <c r="M59" s="8" t="s">
        <v>23</v>
      </c>
      <c r="N59" s="12">
        <v>6</v>
      </c>
      <c r="O59" s="12">
        <v>0</v>
      </c>
      <c r="P59" s="12">
        <v>6</v>
      </c>
      <c r="Q59" s="12">
        <v>0</v>
      </c>
      <c r="R59" s="12">
        <v>0</v>
      </c>
      <c r="S59" s="12">
        <v>1.6</v>
      </c>
    </row>
    <row r="60" spans="1:19">
      <c r="A60" s="8" t="s">
        <v>59</v>
      </c>
      <c r="B60" s="12" t="s">
        <v>60</v>
      </c>
      <c r="C60" s="26" t="s">
        <v>8</v>
      </c>
      <c r="D60" s="12">
        <v>252291</v>
      </c>
      <c r="E60" s="13">
        <v>44425.722213090274</v>
      </c>
      <c r="F60" s="12">
        <f t="shared" si="1"/>
        <v>13.2</v>
      </c>
      <c r="G60" s="12">
        <v>0</v>
      </c>
      <c r="H60" s="12">
        <v>13.2</v>
      </c>
      <c r="I60" s="8" t="s">
        <v>692</v>
      </c>
      <c r="J60" s="8" t="s">
        <v>655</v>
      </c>
      <c r="K60" s="8" t="s">
        <v>26</v>
      </c>
      <c r="L60" s="8" t="s">
        <v>23</v>
      </c>
      <c r="M60" s="8" t="s">
        <v>23</v>
      </c>
      <c r="N60" s="12">
        <v>0</v>
      </c>
      <c r="O60" s="12">
        <v>0</v>
      </c>
      <c r="P60" s="12">
        <v>6</v>
      </c>
      <c r="Q60" s="12">
        <v>0</v>
      </c>
      <c r="R60" s="12">
        <v>0</v>
      </c>
      <c r="S60" s="12">
        <v>7.2</v>
      </c>
    </row>
    <row r="61" spans="1:19">
      <c r="A61" s="8" t="s">
        <v>59</v>
      </c>
      <c r="B61" s="12" t="s">
        <v>60</v>
      </c>
      <c r="C61" s="26" t="s">
        <v>8</v>
      </c>
      <c r="D61" s="12">
        <v>247592</v>
      </c>
      <c r="E61" s="13">
        <v>44421.501826400461</v>
      </c>
      <c r="F61" s="12">
        <f t="shared" si="1"/>
        <v>12.4</v>
      </c>
      <c r="G61" s="12">
        <v>0</v>
      </c>
      <c r="H61" s="12">
        <v>12.4</v>
      </c>
      <c r="I61" s="8" t="s">
        <v>714</v>
      </c>
      <c r="J61" s="8" t="s">
        <v>655</v>
      </c>
      <c r="K61" s="8" t="s">
        <v>2</v>
      </c>
      <c r="L61" s="8" t="s">
        <v>23</v>
      </c>
      <c r="M61" s="8" t="s">
        <v>23</v>
      </c>
      <c r="N61" s="12">
        <v>0</v>
      </c>
      <c r="O61" s="12">
        <v>0</v>
      </c>
      <c r="P61" s="12">
        <v>6</v>
      </c>
      <c r="Q61" s="12">
        <v>3</v>
      </c>
      <c r="R61" s="12">
        <v>0</v>
      </c>
      <c r="S61" s="12">
        <v>3.4</v>
      </c>
    </row>
    <row r="62" spans="1:19">
      <c r="A62" s="8" t="s">
        <v>59</v>
      </c>
      <c r="B62" s="8" t="s">
        <v>60</v>
      </c>
      <c r="C62" s="26" t="s">
        <v>8</v>
      </c>
      <c r="D62" s="12">
        <v>252518</v>
      </c>
      <c r="E62" s="13">
        <v>44425.76526025463</v>
      </c>
      <c r="F62" s="12">
        <f t="shared" si="1"/>
        <v>12.1</v>
      </c>
      <c r="G62" s="12">
        <v>0</v>
      </c>
      <c r="H62" s="12">
        <v>12.1</v>
      </c>
      <c r="I62" s="8" t="s">
        <v>687</v>
      </c>
      <c r="J62" s="8" t="s">
        <v>655</v>
      </c>
      <c r="K62" s="8" t="s">
        <v>7</v>
      </c>
      <c r="L62" s="8" t="s">
        <v>23</v>
      </c>
      <c r="M62" s="8" t="s">
        <v>23</v>
      </c>
      <c r="N62" s="12">
        <v>0</v>
      </c>
      <c r="O62" s="12">
        <v>0</v>
      </c>
      <c r="P62" s="12">
        <v>6</v>
      </c>
      <c r="Q62" s="12">
        <v>3</v>
      </c>
      <c r="R62" s="12">
        <v>1.5</v>
      </c>
      <c r="S62" s="12">
        <v>1.6</v>
      </c>
    </row>
    <row r="63" spans="1:19">
      <c r="A63" s="8" t="s">
        <v>59</v>
      </c>
      <c r="B63" s="12" t="s">
        <v>60</v>
      </c>
      <c r="C63" s="26" t="s">
        <v>8</v>
      </c>
      <c r="D63" s="12">
        <v>251922</v>
      </c>
      <c r="E63" s="13">
        <v>44425.633313611106</v>
      </c>
      <c r="F63" s="12">
        <f t="shared" si="1"/>
        <v>11.8</v>
      </c>
      <c r="G63" s="12">
        <v>0</v>
      </c>
      <c r="H63" s="12">
        <v>11.8</v>
      </c>
      <c r="I63" s="8" t="s">
        <v>718</v>
      </c>
      <c r="J63" s="8" t="s">
        <v>655</v>
      </c>
      <c r="K63" s="8" t="s">
        <v>41</v>
      </c>
      <c r="L63" s="8" t="s">
        <v>23</v>
      </c>
      <c r="M63" s="8" t="s">
        <v>23</v>
      </c>
      <c r="N63" s="12">
        <v>0</v>
      </c>
      <c r="O63" s="12">
        <v>0</v>
      </c>
      <c r="P63" s="12">
        <v>6</v>
      </c>
      <c r="Q63" s="12">
        <v>3</v>
      </c>
      <c r="R63" s="12">
        <v>0.6</v>
      </c>
      <c r="S63" s="12">
        <v>2.2000000000000002</v>
      </c>
    </row>
    <row r="64" spans="1:19">
      <c r="A64" s="8" t="s">
        <v>59</v>
      </c>
      <c r="B64" s="8" t="s">
        <v>60</v>
      </c>
      <c r="C64" s="26" t="s">
        <v>8</v>
      </c>
      <c r="D64" s="12">
        <v>250696</v>
      </c>
      <c r="E64" s="13">
        <v>44424.864308576391</v>
      </c>
      <c r="F64" s="12">
        <f t="shared" si="1"/>
        <v>11.4</v>
      </c>
      <c r="G64" s="12">
        <v>0</v>
      </c>
      <c r="H64" s="12">
        <v>11.4</v>
      </c>
      <c r="I64" s="8" t="s">
        <v>719</v>
      </c>
      <c r="J64" s="8" t="s">
        <v>655</v>
      </c>
      <c r="K64" s="8" t="s">
        <v>41</v>
      </c>
      <c r="L64" s="8" t="s">
        <v>23</v>
      </c>
      <c r="M64" s="8" t="s">
        <v>23</v>
      </c>
      <c r="N64" s="12">
        <v>0</v>
      </c>
      <c r="O64" s="12">
        <v>0</v>
      </c>
      <c r="P64" s="12">
        <v>6</v>
      </c>
      <c r="Q64" s="12">
        <v>3</v>
      </c>
      <c r="R64" s="12">
        <v>1.4</v>
      </c>
      <c r="S64" s="12">
        <v>1</v>
      </c>
    </row>
    <row r="65" spans="1:19">
      <c r="A65" s="8" t="s">
        <v>59</v>
      </c>
      <c r="B65" s="8" t="s">
        <v>60</v>
      </c>
      <c r="C65" s="26" t="s">
        <v>8</v>
      </c>
      <c r="D65" s="12">
        <v>240660</v>
      </c>
      <c r="E65" s="13">
        <v>44413.679418854168</v>
      </c>
      <c r="F65" s="12">
        <f t="shared" si="1"/>
        <v>11.299999999999999</v>
      </c>
      <c r="G65" s="12">
        <v>0</v>
      </c>
      <c r="H65" s="12">
        <v>11.299999999999999</v>
      </c>
      <c r="I65" s="8" t="s">
        <v>669</v>
      </c>
      <c r="J65" s="8" t="s">
        <v>655</v>
      </c>
      <c r="K65" s="8" t="s">
        <v>47</v>
      </c>
      <c r="L65" s="8" t="s">
        <v>23</v>
      </c>
      <c r="M65" s="8" t="s">
        <v>23</v>
      </c>
      <c r="N65" s="12">
        <v>0</v>
      </c>
      <c r="O65" s="12">
        <v>0</v>
      </c>
      <c r="P65" s="12">
        <v>6</v>
      </c>
      <c r="Q65" s="12">
        <v>3</v>
      </c>
      <c r="R65" s="12">
        <v>1.1000000000000001</v>
      </c>
      <c r="S65" s="12">
        <v>1.2</v>
      </c>
    </row>
    <row r="66" spans="1:19">
      <c r="A66" s="8" t="s">
        <v>59</v>
      </c>
      <c r="B66" s="12" t="s">
        <v>60</v>
      </c>
      <c r="C66" s="26" t="s">
        <v>8</v>
      </c>
      <c r="D66" s="12">
        <v>246126</v>
      </c>
      <c r="E66" s="13">
        <v>44419.883142418978</v>
      </c>
      <c r="F66" s="12">
        <f t="shared" ref="F66:F70" si="2">SUM(G66,H66)</f>
        <v>11.1</v>
      </c>
      <c r="G66" s="12">
        <v>0</v>
      </c>
      <c r="H66" s="12">
        <v>11.1</v>
      </c>
      <c r="I66" s="8" t="s">
        <v>711</v>
      </c>
      <c r="J66" s="8" t="s">
        <v>655</v>
      </c>
      <c r="K66" s="8" t="s">
        <v>0</v>
      </c>
      <c r="L66" s="8" t="s">
        <v>23</v>
      </c>
      <c r="M66" s="8" t="s">
        <v>23</v>
      </c>
      <c r="N66" s="12">
        <v>0</v>
      </c>
      <c r="O66" s="12">
        <v>0</v>
      </c>
      <c r="P66" s="12">
        <v>6</v>
      </c>
      <c r="Q66" s="12">
        <v>3</v>
      </c>
      <c r="R66" s="12">
        <v>1.5</v>
      </c>
      <c r="S66" s="12">
        <v>0.6</v>
      </c>
    </row>
    <row r="67" spans="1:19">
      <c r="A67" s="8" t="s">
        <v>59</v>
      </c>
      <c r="B67" s="12" t="s">
        <v>60</v>
      </c>
      <c r="C67" s="26" t="s">
        <v>8</v>
      </c>
      <c r="D67" s="12">
        <v>248698</v>
      </c>
      <c r="E67" s="13">
        <v>44423.688779398144</v>
      </c>
      <c r="F67" s="12">
        <f t="shared" si="2"/>
        <v>10.8</v>
      </c>
      <c r="G67" s="12">
        <v>0</v>
      </c>
      <c r="H67" s="12">
        <v>10.8</v>
      </c>
      <c r="I67" s="8" t="s">
        <v>722</v>
      </c>
      <c r="J67" s="8" t="s">
        <v>655</v>
      </c>
      <c r="K67" s="8" t="s">
        <v>0</v>
      </c>
      <c r="L67" s="8" t="s">
        <v>23</v>
      </c>
      <c r="M67" s="8" t="s">
        <v>23</v>
      </c>
      <c r="N67" s="12">
        <v>0</v>
      </c>
      <c r="O67" s="12">
        <v>0</v>
      </c>
      <c r="P67" s="12">
        <v>6</v>
      </c>
      <c r="Q67" s="12">
        <v>3</v>
      </c>
      <c r="R67" s="12">
        <v>0.4</v>
      </c>
      <c r="S67" s="12">
        <v>1.4</v>
      </c>
    </row>
    <row r="68" spans="1:19">
      <c r="A68" s="8" t="s">
        <v>59</v>
      </c>
      <c r="B68" s="12" t="s">
        <v>60</v>
      </c>
      <c r="C68" s="26" t="s">
        <v>8</v>
      </c>
      <c r="D68" s="12">
        <v>250920</v>
      </c>
      <c r="E68" s="13">
        <v>44424.947268587959</v>
      </c>
      <c r="F68" s="12">
        <f t="shared" si="2"/>
        <v>10.6</v>
      </c>
      <c r="G68" s="12">
        <v>0</v>
      </c>
      <c r="H68" s="12">
        <v>10.6</v>
      </c>
      <c r="I68" s="8" t="s">
        <v>704</v>
      </c>
      <c r="J68" s="8" t="s">
        <v>655</v>
      </c>
      <c r="K68" s="8" t="s">
        <v>51</v>
      </c>
      <c r="L68" s="8" t="s">
        <v>23</v>
      </c>
      <c r="M68" s="8" t="s">
        <v>23</v>
      </c>
      <c r="N68" s="12">
        <v>0</v>
      </c>
      <c r="O68" s="12">
        <v>0</v>
      </c>
      <c r="P68" s="12">
        <v>6</v>
      </c>
      <c r="Q68" s="12">
        <v>3</v>
      </c>
      <c r="R68" s="12">
        <v>0</v>
      </c>
      <c r="S68" s="12">
        <v>1.6</v>
      </c>
    </row>
    <row r="69" spans="1:19">
      <c r="A69" s="8" t="s">
        <v>59</v>
      </c>
      <c r="B69" s="8" t="s">
        <v>60</v>
      </c>
      <c r="C69" s="26" t="s">
        <v>900</v>
      </c>
      <c r="D69" s="12">
        <v>248773</v>
      </c>
      <c r="E69" s="13">
        <v>44423.806105069445</v>
      </c>
      <c r="F69" s="12">
        <f t="shared" si="2"/>
        <v>36.159999999999997</v>
      </c>
      <c r="G69" s="12">
        <v>1.66</v>
      </c>
      <c r="H69" s="12">
        <v>34.5</v>
      </c>
      <c r="I69" s="8" t="s">
        <v>699</v>
      </c>
      <c r="J69" s="8" t="s">
        <v>655</v>
      </c>
      <c r="K69" s="8" t="s">
        <v>44</v>
      </c>
      <c r="L69" s="8" t="s">
        <v>23</v>
      </c>
      <c r="M69" s="8" t="s">
        <v>23</v>
      </c>
      <c r="N69" s="12">
        <v>0</v>
      </c>
      <c r="O69" s="12">
        <v>0</v>
      </c>
      <c r="P69" s="12">
        <v>6</v>
      </c>
      <c r="Q69" s="12">
        <v>3</v>
      </c>
      <c r="R69" s="12">
        <v>1.5</v>
      </c>
      <c r="S69" s="12">
        <v>24</v>
      </c>
    </row>
    <row r="70" spans="1:19">
      <c r="A70" s="8" t="s">
        <v>59</v>
      </c>
      <c r="B70" s="8" t="s">
        <v>60</v>
      </c>
      <c r="C70" s="26" t="s">
        <v>900</v>
      </c>
      <c r="D70" s="12">
        <v>240650</v>
      </c>
      <c r="E70" s="13">
        <v>44413.666523148146</v>
      </c>
      <c r="F70" s="12">
        <f t="shared" si="2"/>
        <v>22.53</v>
      </c>
      <c r="G70" s="12">
        <v>9.33</v>
      </c>
      <c r="H70" s="12">
        <v>13.2</v>
      </c>
      <c r="I70" s="8" t="s">
        <v>721</v>
      </c>
      <c r="J70" s="8" t="s">
        <v>655</v>
      </c>
      <c r="K70" s="8" t="s">
        <v>41</v>
      </c>
      <c r="L70" s="8" t="s">
        <v>23</v>
      </c>
      <c r="M70" s="8" t="s">
        <v>23</v>
      </c>
      <c r="N70" s="12">
        <v>0</v>
      </c>
      <c r="O70" s="12">
        <v>0</v>
      </c>
      <c r="P70" s="12">
        <v>6</v>
      </c>
      <c r="Q70" s="12">
        <v>0</v>
      </c>
      <c r="R70" s="12">
        <v>0</v>
      </c>
      <c r="S70" s="12">
        <v>7.2</v>
      </c>
    </row>
    <row r="91" spans="5:6">
      <c r="E91" s="27"/>
      <c r="F91" s="27"/>
    </row>
  </sheetData>
  <sortState ref="A2:S91">
    <sortCondition ref="C2:C91"/>
    <sortCondition descending="1" ref="F2:F91"/>
    <sortCondition descending="1" ref="N2:N91"/>
    <sortCondition descending="1" ref="S2:S91"/>
    <sortCondition descending="1" ref="Q2:Q91"/>
    <sortCondition ref="E2:E91"/>
  </sortState>
  <pageMargins left="0.51181102362204722" right="0.51181102362204722" top="0.78740157480314965" bottom="0.78740157480314965" header="0.31496062992125984" footer="0.31496062992125984"/>
  <pageSetup paperSize="9" scale="3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3"/>
  <sheetViews>
    <sheetView showGridLines="0" workbookViewId="0">
      <selection activeCell="F1" sqref="F1:F1048576"/>
    </sheetView>
  </sheetViews>
  <sheetFormatPr defaultColWidth="46.140625" defaultRowHeight="15.75"/>
  <cols>
    <col min="1" max="1" width="11.140625" style="11" customWidth="1"/>
    <col min="2" max="2" width="16.42578125" style="11" bestFit="1" customWidth="1"/>
    <col min="3" max="3" width="18.140625" style="11" bestFit="1" customWidth="1"/>
    <col min="4" max="4" width="13" style="11" customWidth="1"/>
    <col min="5" max="5" width="20.7109375" style="11" bestFit="1" customWidth="1"/>
    <col min="6" max="8" width="14.28515625" style="11" customWidth="1"/>
    <col min="9" max="9" width="55.85546875" style="11" bestFit="1" customWidth="1"/>
    <col min="10" max="10" width="27.28515625" style="11" bestFit="1" customWidth="1"/>
    <col min="11" max="11" width="7.42578125" style="11" bestFit="1" customWidth="1"/>
    <col min="12" max="12" width="10.42578125" style="11" customWidth="1"/>
    <col min="13" max="13" width="15.85546875" style="11" bestFit="1" customWidth="1"/>
    <col min="14" max="14" width="19.140625" style="11" bestFit="1" customWidth="1"/>
    <col min="15" max="15" width="39.140625" style="11" bestFit="1" customWidth="1"/>
    <col min="16" max="16" width="36.28515625" style="11" customWidth="1"/>
    <col min="17" max="17" width="49.85546875" style="11" customWidth="1"/>
    <col min="18" max="18" width="42.28515625" style="11" customWidth="1"/>
    <col min="19" max="19" width="37.42578125" style="11" customWidth="1"/>
    <col min="20" max="16384" width="46.140625" style="11"/>
  </cols>
  <sheetData>
    <row r="1" spans="1:19" s="6" customFormat="1" ht="31.5" customHeight="1">
      <c r="A1" s="7" t="s">
        <v>14</v>
      </c>
      <c r="B1" s="7" t="s">
        <v>15</v>
      </c>
      <c r="C1" s="7" t="s">
        <v>16</v>
      </c>
      <c r="D1" s="7" t="s">
        <v>17</v>
      </c>
      <c r="E1" s="7" t="s">
        <v>18</v>
      </c>
      <c r="F1" s="7" t="s">
        <v>894</v>
      </c>
      <c r="G1" s="7" t="s">
        <v>897</v>
      </c>
      <c r="H1" s="7" t="s">
        <v>896</v>
      </c>
      <c r="I1" s="7" t="s">
        <v>893</v>
      </c>
      <c r="J1" s="7" t="s">
        <v>892</v>
      </c>
      <c r="K1" s="7" t="s">
        <v>19</v>
      </c>
      <c r="L1" s="7" t="s">
        <v>20</v>
      </c>
      <c r="M1" s="7" t="s">
        <v>21</v>
      </c>
      <c r="N1" s="7" t="s">
        <v>885</v>
      </c>
      <c r="O1" s="7" t="s">
        <v>886</v>
      </c>
      <c r="P1" s="7" t="s">
        <v>887</v>
      </c>
      <c r="Q1" s="7" t="s">
        <v>889</v>
      </c>
      <c r="R1" s="7" t="s">
        <v>891</v>
      </c>
      <c r="S1" s="7" t="s">
        <v>890</v>
      </c>
    </row>
    <row r="2" spans="1:19">
      <c r="A2" s="8" t="s">
        <v>59</v>
      </c>
      <c r="B2" s="8" t="s">
        <v>60</v>
      </c>
      <c r="C2" s="28" t="s">
        <v>899</v>
      </c>
      <c r="D2" s="12">
        <v>242858</v>
      </c>
      <c r="E2" s="13">
        <v>44415.966057604164</v>
      </c>
      <c r="F2" s="12">
        <f t="shared" ref="F2:F33" si="0">SUM(G2,H2)</f>
        <v>41</v>
      </c>
      <c r="G2" s="12">
        <v>14</v>
      </c>
      <c r="H2" s="12">
        <v>27</v>
      </c>
      <c r="I2" s="8" t="s">
        <v>820</v>
      </c>
      <c r="J2" s="8" t="s">
        <v>726</v>
      </c>
      <c r="K2" s="8" t="s">
        <v>43</v>
      </c>
      <c r="L2" s="8" t="s">
        <v>23</v>
      </c>
      <c r="M2" s="8" t="s">
        <v>23</v>
      </c>
      <c r="N2" s="12">
        <v>0</v>
      </c>
      <c r="O2" s="12">
        <v>0</v>
      </c>
      <c r="P2" s="12">
        <v>3</v>
      </c>
      <c r="Q2" s="12">
        <v>0</v>
      </c>
      <c r="R2" s="12">
        <v>0</v>
      </c>
      <c r="S2" s="12">
        <v>24</v>
      </c>
    </row>
    <row r="3" spans="1:19">
      <c r="A3" s="8" t="s">
        <v>59</v>
      </c>
      <c r="B3" s="8" t="s">
        <v>60</v>
      </c>
      <c r="C3" s="28" t="s">
        <v>899</v>
      </c>
      <c r="D3" s="12">
        <v>241774</v>
      </c>
      <c r="E3" s="13">
        <v>44414.541957175927</v>
      </c>
      <c r="F3" s="12">
        <f t="shared" si="0"/>
        <v>38.6</v>
      </c>
      <c r="G3" s="12">
        <v>16.5</v>
      </c>
      <c r="H3" s="12">
        <v>22.1</v>
      </c>
      <c r="I3" s="8" t="s">
        <v>787</v>
      </c>
      <c r="J3" s="8" t="s">
        <v>726</v>
      </c>
      <c r="K3" s="8" t="s">
        <v>0</v>
      </c>
      <c r="L3" s="8" t="s">
        <v>24</v>
      </c>
      <c r="M3" s="8" t="s">
        <v>23</v>
      </c>
      <c r="N3" s="12">
        <v>6</v>
      </c>
      <c r="O3" s="12">
        <v>4</v>
      </c>
      <c r="P3" s="12">
        <v>3</v>
      </c>
      <c r="Q3" s="12">
        <v>0</v>
      </c>
      <c r="R3" s="12">
        <v>1.5</v>
      </c>
      <c r="S3" s="12">
        <v>7.6</v>
      </c>
    </row>
    <row r="4" spans="1:19">
      <c r="A4" s="8" t="s">
        <v>59</v>
      </c>
      <c r="B4" s="8" t="s">
        <v>60</v>
      </c>
      <c r="C4" s="28" t="s">
        <v>899</v>
      </c>
      <c r="D4" s="12">
        <v>245802</v>
      </c>
      <c r="E4" s="13">
        <v>44419.695874571757</v>
      </c>
      <c r="F4" s="12">
        <f t="shared" si="0"/>
        <v>35.629999999999995</v>
      </c>
      <c r="G4" s="12">
        <v>17.829999999999998</v>
      </c>
      <c r="H4" s="12">
        <v>17.8</v>
      </c>
      <c r="I4" s="8" t="s">
        <v>785</v>
      </c>
      <c r="J4" s="8" t="s">
        <v>726</v>
      </c>
      <c r="K4" s="8" t="s">
        <v>31</v>
      </c>
      <c r="L4" s="8" t="s">
        <v>23</v>
      </c>
      <c r="M4" s="8" t="s">
        <v>23</v>
      </c>
      <c r="N4" s="12">
        <v>0</v>
      </c>
      <c r="O4" s="12">
        <v>0</v>
      </c>
      <c r="P4" s="12">
        <v>3</v>
      </c>
      <c r="Q4" s="12">
        <v>0</v>
      </c>
      <c r="R4" s="12">
        <v>0.4</v>
      </c>
      <c r="S4" s="12">
        <v>14.4</v>
      </c>
    </row>
    <row r="5" spans="1:19">
      <c r="A5" s="8" t="s">
        <v>59</v>
      </c>
      <c r="B5" s="12" t="s">
        <v>60</v>
      </c>
      <c r="C5" s="28" t="s">
        <v>899</v>
      </c>
      <c r="D5" s="12">
        <v>242564</v>
      </c>
      <c r="E5" s="13">
        <v>44415.54480856481</v>
      </c>
      <c r="F5" s="12">
        <f t="shared" si="0"/>
        <v>33.96</v>
      </c>
      <c r="G5" s="12">
        <v>16.66</v>
      </c>
      <c r="H5" s="12">
        <v>17.3</v>
      </c>
      <c r="I5" s="8" t="s">
        <v>802</v>
      </c>
      <c r="J5" s="8" t="s">
        <v>726</v>
      </c>
      <c r="K5" s="8" t="s">
        <v>37</v>
      </c>
      <c r="L5" s="8" t="s">
        <v>23</v>
      </c>
      <c r="M5" s="8" t="s">
        <v>23</v>
      </c>
      <c r="N5" s="12">
        <v>0</v>
      </c>
      <c r="O5" s="12">
        <v>0</v>
      </c>
      <c r="P5" s="12">
        <v>3</v>
      </c>
      <c r="Q5" s="12">
        <v>0</v>
      </c>
      <c r="R5" s="12">
        <v>0.5</v>
      </c>
      <c r="S5" s="12">
        <v>13.8</v>
      </c>
    </row>
    <row r="6" spans="1:19">
      <c r="A6" s="8" t="s">
        <v>59</v>
      </c>
      <c r="B6" s="8" t="s">
        <v>60</v>
      </c>
      <c r="C6" s="28" t="s">
        <v>899</v>
      </c>
      <c r="D6" s="12">
        <v>241149</v>
      </c>
      <c r="E6" s="13">
        <v>44413.986399131943</v>
      </c>
      <c r="F6" s="12">
        <f t="shared" si="0"/>
        <v>32.260000000000005</v>
      </c>
      <c r="G6" s="12">
        <v>17.16</v>
      </c>
      <c r="H6" s="12">
        <v>15.100000000000001</v>
      </c>
      <c r="I6" s="8" t="s">
        <v>793</v>
      </c>
      <c r="J6" s="8" t="s">
        <v>726</v>
      </c>
      <c r="K6" s="8" t="s">
        <v>6</v>
      </c>
      <c r="L6" s="8" t="s">
        <v>23</v>
      </c>
      <c r="M6" s="8" t="s">
        <v>23</v>
      </c>
      <c r="N6" s="12">
        <v>0</v>
      </c>
      <c r="O6" s="12">
        <v>0</v>
      </c>
      <c r="P6" s="12">
        <v>3</v>
      </c>
      <c r="Q6" s="12">
        <v>0</v>
      </c>
      <c r="R6" s="12">
        <v>1.3</v>
      </c>
      <c r="S6" s="12">
        <v>10.8</v>
      </c>
    </row>
    <row r="7" spans="1:19">
      <c r="A7" s="8" t="s">
        <v>59</v>
      </c>
      <c r="B7" s="8" t="s">
        <v>60</v>
      </c>
      <c r="C7" s="28" t="s">
        <v>899</v>
      </c>
      <c r="D7" s="12">
        <v>248294</v>
      </c>
      <c r="E7" s="13">
        <v>44422.687771354162</v>
      </c>
      <c r="F7" s="12">
        <f t="shared" si="0"/>
        <v>30.6</v>
      </c>
      <c r="G7" s="12">
        <v>19.5</v>
      </c>
      <c r="H7" s="12">
        <v>11.1</v>
      </c>
      <c r="I7" s="8" t="s">
        <v>748</v>
      </c>
      <c r="J7" s="8" t="s">
        <v>726</v>
      </c>
      <c r="K7" s="8" t="s">
        <v>27</v>
      </c>
      <c r="L7" s="8" t="s">
        <v>23</v>
      </c>
      <c r="M7" s="8" t="s">
        <v>23</v>
      </c>
      <c r="N7" s="12">
        <v>0</v>
      </c>
      <c r="O7" s="12">
        <v>0</v>
      </c>
      <c r="P7" s="12">
        <v>3</v>
      </c>
      <c r="Q7" s="12">
        <v>0</v>
      </c>
      <c r="R7" s="12">
        <v>1.3</v>
      </c>
      <c r="S7" s="12">
        <v>6.8</v>
      </c>
    </row>
    <row r="8" spans="1:19">
      <c r="A8" s="8" t="s">
        <v>59</v>
      </c>
      <c r="B8" s="12" t="s">
        <v>60</v>
      </c>
      <c r="C8" s="28" t="s">
        <v>899</v>
      </c>
      <c r="D8" s="12">
        <v>244303</v>
      </c>
      <c r="E8" s="13">
        <v>44418.537068530088</v>
      </c>
      <c r="F8" s="12">
        <f t="shared" si="0"/>
        <v>30.560000000000002</v>
      </c>
      <c r="G8" s="12">
        <v>17.16</v>
      </c>
      <c r="H8" s="12">
        <v>13.4</v>
      </c>
      <c r="I8" s="8" t="s">
        <v>754</v>
      </c>
      <c r="J8" s="8" t="s">
        <v>726</v>
      </c>
      <c r="K8" s="8" t="s">
        <v>29</v>
      </c>
      <c r="L8" s="8" t="s">
        <v>24</v>
      </c>
      <c r="M8" s="8" t="s">
        <v>23</v>
      </c>
      <c r="N8" s="12">
        <v>6</v>
      </c>
      <c r="O8" s="12">
        <v>4</v>
      </c>
      <c r="P8" s="12">
        <v>3</v>
      </c>
      <c r="Q8" s="12">
        <v>0</v>
      </c>
      <c r="R8" s="12">
        <v>0</v>
      </c>
      <c r="S8" s="12">
        <v>0.4</v>
      </c>
    </row>
    <row r="9" spans="1:19">
      <c r="A9" s="8" t="s">
        <v>59</v>
      </c>
      <c r="B9" s="12" t="s">
        <v>60</v>
      </c>
      <c r="C9" s="28" t="s">
        <v>899</v>
      </c>
      <c r="D9" s="12">
        <v>253323</v>
      </c>
      <c r="E9" s="13">
        <v>44425.95429105324</v>
      </c>
      <c r="F9" s="12">
        <f t="shared" si="0"/>
        <v>28.700000000000003</v>
      </c>
      <c r="G9" s="12">
        <v>17.8</v>
      </c>
      <c r="H9" s="12">
        <v>10.9</v>
      </c>
      <c r="I9" s="8" t="s">
        <v>757</v>
      </c>
      <c r="J9" s="8" t="s">
        <v>726</v>
      </c>
      <c r="K9" s="8" t="s">
        <v>40</v>
      </c>
      <c r="L9" s="8" t="s">
        <v>23</v>
      </c>
      <c r="M9" s="8" t="s">
        <v>23</v>
      </c>
      <c r="N9" s="12">
        <v>0</v>
      </c>
      <c r="O9" s="12">
        <v>0</v>
      </c>
      <c r="P9" s="12">
        <v>3</v>
      </c>
      <c r="Q9" s="12">
        <v>0</v>
      </c>
      <c r="R9" s="12">
        <v>0.9</v>
      </c>
      <c r="S9" s="12">
        <v>7</v>
      </c>
    </row>
    <row r="10" spans="1:19">
      <c r="A10" s="8" t="s">
        <v>59</v>
      </c>
      <c r="B10" s="8" t="s">
        <v>60</v>
      </c>
      <c r="C10" s="28" t="s">
        <v>899</v>
      </c>
      <c r="D10" s="12">
        <v>247288</v>
      </c>
      <c r="E10" s="13">
        <v>44420.957259733797</v>
      </c>
      <c r="F10" s="12">
        <f t="shared" si="0"/>
        <v>27.9</v>
      </c>
      <c r="G10" s="12">
        <v>16.899999999999999</v>
      </c>
      <c r="H10" s="12">
        <v>11</v>
      </c>
      <c r="I10" s="8" t="s">
        <v>786</v>
      </c>
      <c r="J10" s="8" t="s">
        <v>726</v>
      </c>
      <c r="K10" s="8" t="s">
        <v>31</v>
      </c>
      <c r="L10" s="8" t="s">
        <v>23</v>
      </c>
      <c r="M10" s="8" t="s">
        <v>23</v>
      </c>
      <c r="N10" s="12">
        <v>0</v>
      </c>
      <c r="O10" s="12">
        <v>0</v>
      </c>
      <c r="P10" s="12">
        <v>3</v>
      </c>
      <c r="Q10" s="12">
        <v>0</v>
      </c>
      <c r="R10" s="12">
        <v>0.6</v>
      </c>
      <c r="S10" s="12">
        <v>7.4</v>
      </c>
    </row>
    <row r="11" spans="1:19">
      <c r="A11" s="8" t="s">
        <v>59</v>
      </c>
      <c r="B11" s="12" t="s">
        <v>60</v>
      </c>
      <c r="C11" s="28" t="s">
        <v>899</v>
      </c>
      <c r="D11" s="12">
        <v>246511</v>
      </c>
      <c r="E11" s="13">
        <v>44420.461432673612</v>
      </c>
      <c r="F11" s="12">
        <f t="shared" si="0"/>
        <v>26.8</v>
      </c>
      <c r="G11" s="12">
        <v>16.600000000000001</v>
      </c>
      <c r="H11" s="12">
        <v>10.199999999999999</v>
      </c>
      <c r="I11" s="8" t="s">
        <v>817</v>
      </c>
      <c r="J11" s="8" t="s">
        <v>726</v>
      </c>
      <c r="K11" s="8" t="s">
        <v>43</v>
      </c>
      <c r="L11" s="8" t="s">
        <v>23</v>
      </c>
      <c r="M11" s="8" t="s">
        <v>23</v>
      </c>
      <c r="N11" s="12">
        <v>0</v>
      </c>
      <c r="O11" s="12">
        <v>0</v>
      </c>
      <c r="P11" s="12">
        <v>3</v>
      </c>
      <c r="Q11" s="12">
        <v>0</v>
      </c>
      <c r="R11" s="12">
        <v>0</v>
      </c>
      <c r="S11" s="12">
        <v>7.2</v>
      </c>
    </row>
    <row r="12" spans="1:19">
      <c r="A12" s="8" t="s">
        <v>59</v>
      </c>
      <c r="B12" s="12" t="s">
        <v>60</v>
      </c>
      <c r="C12" s="28" t="s">
        <v>898</v>
      </c>
      <c r="D12" s="12">
        <v>244988</v>
      </c>
      <c r="E12" s="13">
        <v>44419.464907974536</v>
      </c>
      <c r="F12" s="12">
        <f t="shared" si="0"/>
        <v>30</v>
      </c>
      <c r="G12" s="12">
        <v>0</v>
      </c>
      <c r="H12" s="12">
        <v>30</v>
      </c>
      <c r="I12" s="8" t="s">
        <v>838</v>
      </c>
      <c r="J12" s="8" t="s">
        <v>726</v>
      </c>
      <c r="K12" s="8" t="s">
        <v>1</v>
      </c>
      <c r="L12" s="8" t="s">
        <v>23</v>
      </c>
      <c r="M12" s="8" t="s">
        <v>23</v>
      </c>
      <c r="N12" s="12">
        <v>0</v>
      </c>
      <c r="O12" s="12">
        <v>0</v>
      </c>
      <c r="P12" s="12">
        <v>3</v>
      </c>
      <c r="Q12" s="12">
        <v>3</v>
      </c>
      <c r="R12" s="12">
        <v>0</v>
      </c>
      <c r="S12" s="12">
        <v>24</v>
      </c>
    </row>
    <row r="13" spans="1:19">
      <c r="A13" s="8" t="s">
        <v>59</v>
      </c>
      <c r="B13" s="8" t="s">
        <v>60</v>
      </c>
      <c r="C13" s="28" t="s">
        <v>898</v>
      </c>
      <c r="D13" s="12">
        <v>241004</v>
      </c>
      <c r="E13" s="13">
        <v>44413.882400439812</v>
      </c>
      <c r="F13" s="12">
        <f t="shared" si="0"/>
        <v>28.5</v>
      </c>
      <c r="G13" s="12">
        <v>0</v>
      </c>
      <c r="H13" s="12">
        <v>28.5</v>
      </c>
      <c r="I13" s="8" t="s">
        <v>801</v>
      </c>
      <c r="J13" s="8" t="s">
        <v>726</v>
      </c>
      <c r="K13" s="8" t="s">
        <v>37</v>
      </c>
      <c r="L13" s="8" t="s">
        <v>23</v>
      </c>
      <c r="M13" s="8" t="s">
        <v>23</v>
      </c>
      <c r="N13" s="12">
        <v>0</v>
      </c>
      <c r="O13" s="12">
        <v>0</v>
      </c>
      <c r="P13" s="12">
        <v>3</v>
      </c>
      <c r="Q13" s="12">
        <v>0</v>
      </c>
      <c r="R13" s="12">
        <v>1.5</v>
      </c>
      <c r="S13" s="12">
        <v>24</v>
      </c>
    </row>
    <row r="14" spans="1:19">
      <c r="A14" s="8" t="s">
        <v>59</v>
      </c>
      <c r="B14" s="8" t="s">
        <v>60</v>
      </c>
      <c r="C14" s="28" t="s">
        <v>898</v>
      </c>
      <c r="D14" s="12">
        <v>246593</v>
      </c>
      <c r="E14" s="13">
        <v>44420.484412534723</v>
      </c>
      <c r="F14" s="12">
        <f t="shared" si="0"/>
        <v>27.7</v>
      </c>
      <c r="G14" s="12">
        <v>0</v>
      </c>
      <c r="H14" s="12">
        <v>27.7</v>
      </c>
      <c r="I14" s="8" t="s">
        <v>794</v>
      </c>
      <c r="J14" s="8" t="s">
        <v>726</v>
      </c>
      <c r="K14" s="8" t="s">
        <v>43</v>
      </c>
      <c r="L14" s="8" t="s">
        <v>23</v>
      </c>
      <c r="M14" s="8" t="s">
        <v>23</v>
      </c>
      <c r="N14" s="12">
        <v>0</v>
      </c>
      <c r="O14" s="12">
        <v>0</v>
      </c>
      <c r="P14" s="12">
        <v>3</v>
      </c>
      <c r="Q14" s="12">
        <v>0</v>
      </c>
      <c r="R14" s="12">
        <v>0.7</v>
      </c>
      <c r="S14" s="12">
        <v>24</v>
      </c>
    </row>
    <row r="15" spans="1:19">
      <c r="A15" s="8" t="s">
        <v>59</v>
      </c>
      <c r="B15" s="12" t="s">
        <v>60</v>
      </c>
      <c r="C15" s="28" t="s">
        <v>898</v>
      </c>
      <c r="D15" s="12">
        <v>241698</v>
      </c>
      <c r="E15" s="13">
        <v>44414.497832905094</v>
      </c>
      <c r="F15" s="12">
        <f t="shared" si="0"/>
        <v>27.5</v>
      </c>
      <c r="G15" s="12">
        <v>0</v>
      </c>
      <c r="H15" s="12">
        <v>27.5</v>
      </c>
      <c r="I15" s="8" t="s">
        <v>843</v>
      </c>
      <c r="J15" s="8" t="s">
        <v>726</v>
      </c>
      <c r="K15" s="8" t="s">
        <v>35</v>
      </c>
      <c r="L15" s="8" t="s">
        <v>23</v>
      </c>
      <c r="M15" s="8" t="s">
        <v>23</v>
      </c>
      <c r="N15" s="12">
        <v>0</v>
      </c>
      <c r="O15" s="12">
        <v>0</v>
      </c>
      <c r="P15" s="12">
        <v>3</v>
      </c>
      <c r="Q15" s="12">
        <v>0</v>
      </c>
      <c r="R15" s="12">
        <v>0.5</v>
      </c>
      <c r="S15" s="12">
        <v>24</v>
      </c>
    </row>
    <row r="16" spans="1:19">
      <c r="A16" s="8" t="s">
        <v>59</v>
      </c>
      <c r="B16" s="12" t="s">
        <v>60</v>
      </c>
      <c r="C16" s="28" t="s">
        <v>898</v>
      </c>
      <c r="D16" s="12">
        <v>244340</v>
      </c>
      <c r="E16" s="13">
        <v>44418.577770254626</v>
      </c>
      <c r="F16" s="12">
        <f t="shared" si="0"/>
        <v>27.5</v>
      </c>
      <c r="G16" s="12">
        <v>0</v>
      </c>
      <c r="H16" s="12">
        <v>27.5</v>
      </c>
      <c r="I16" s="8" t="s">
        <v>833</v>
      </c>
      <c r="J16" s="8" t="s">
        <v>726</v>
      </c>
      <c r="K16" s="8" t="s">
        <v>45</v>
      </c>
      <c r="L16" s="8" t="s">
        <v>23</v>
      </c>
      <c r="M16" s="8" t="s">
        <v>23</v>
      </c>
      <c r="N16" s="12">
        <v>0</v>
      </c>
      <c r="O16" s="12">
        <v>0</v>
      </c>
      <c r="P16" s="12">
        <v>3</v>
      </c>
      <c r="Q16" s="12">
        <v>0</v>
      </c>
      <c r="R16" s="12">
        <v>0.5</v>
      </c>
      <c r="S16" s="12">
        <v>24</v>
      </c>
    </row>
    <row r="17" spans="1:19">
      <c r="A17" s="8" t="s">
        <v>59</v>
      </c>
      <c r="B17" s="12" t="s">
        <v>60</v>
      </c>
      <c r="C17" s="28" t="s">
        <v>898</v>
      </c>
      <c r="D17" s="12">
        <v>249080</v>
      </c>
      <c r="E17" s="13">
        <v>44424.424464849537</v>
      </c>
      <c r="F17" s="12">
        <f t="shared" si="0"/>
        <v>27.5</v>
      </c>
      <c r="G17" s="12">
        <v>0</v>
      </c>
      <c r="H17" s="12">
        <v>27.5</v>
      </c>
      <c r="I17" s="8" t="s">
        <v>832</v>
      </c>
      <c r="J17" s="8" t="s">
        <v>726</v>
      </c>
      <c r="K17" s="8" t="s">
        <v>28</v>
      </c>
      <c r="L17" s="8" t="s">
        <v>23</v>
      </c>
      <c r="M17" s="8" t="s">
        <v>23</v>
      </c>
      <c r="N17" s="12">
        <v>0</v>
      </c>
      <c r="O17" s="12">
        <v>0</v>
      </c>
      <c r="P17" s="12">
        <v>3</v>
      </c>
      <c r="Q17" s="12">
        <v>0</v>
      </c>
      <c r="R17" s="12">
        <v>0.5</v>
      </c>
      <c r="S17" s="12">
        <v>24</v>
      </c>
    </row>
    <row r="18" spans="1:19">
      <c r="A18" s="8" t="s">
        <v>59</v>
      </c>
      <c r="B18" s="8" t="s">
        <v>60</v>
      </c>
      <c r="C18" s="28" t="s">
        <v>898</v>
      </c>
      <c r="D18" s="12">
        <v>250813</v>
      </c>
      <c r="E18" s="13">
        <v>44424.902677141203</v>
      </c>
      <c r="F18" s="12">
        <f t="shared" si="0"/>
        <v>27.5</v>
      </c>
      <c r="G18" s="12">
        <v>0</v>
      </c>
      <c r="H18" s="12">
        <v>27.5</v>
      </c>
      <c r="I18" s="8" t="s">
        <v>822</v>
      </c>
      <c r="J18" s="8" t="s">
        <v>726</v>
      </c>
      <c r="K18" s="8" t="s">
        <v>51</v>
      </c>
      <c r="L18" s="8" t="s">
        <v>23</v>
      </c>
      <c r="M18" s="8" t="s">
        <v>23</v>
      </c>
      <c r="N18" s="12">
        <v>0</v>
      </c>
      <c r="O18" s="12">
        <v>0</v>
      </c>
      <c r="P18" s="12">
        <v>3</v>
      </c>
      <c r="Q18" s="12">
        <v>0</v>
      </c>
      <c r="R18" s="12">
        <v>0.5</v>
      </c>
      <c r="S18" s="12">
        <v>24</v>
      </c>
    </row>
    <row r="19" spans="1:19">
      <c r="A19" s="8" t="s">
        <v>59</v>
      </c>
      <c r="B19" s="12" t="s">
        <v>60</v>
      </c>
      <c r="C19" s="28" t="s">
        <v>898</v>
      </c>
      <c r="D19" s="12">
        <v>243634</v>
      </c>
      <c r="E19" s="13">
        <v>44417.657082719903</v>
      </c>
      <c r="F19" s="12">
        <f t="shared" si="0"/>
        <v>27.3</v>
      </c>
      <c r="G19" s="12">
        <v>0</v>
      </c>
      <c r="H19" s="12">
        <v>27.3</v>
      </c>
      <c r="I19" s="8" t="s">
        <v>814</v>
      </c>
      <c r="J19" s="8" t="s">
        <v>726</v>
      </c>
      <c r="K19" s="8" t="s">
        <v>37</v>
      </c>
      <c r="L19" s="8" t="s">
        <v>23</v>
      </c>
      <c r="M19" s="8" t="s">
        <v>23</v>
      </c>
      <c r="N19" s="12">
        <v>0</v>
      </c>
      <c r="O19" s="12">
        <v>0</v>
      </c>
      <c r="P19" s="12">
        <v>3</v>
      </c>
      <c r="Q19" s="12">
        <v>0</v>
      </c>
      <c r="R19" s="12">
        <v>0.3</v>
      </c>
      <c r="S19" s="12">
        <v>24</v>
      </c>
    </row>
    <row r="20" spans="1:19">
      <c r="A20" s="8" t="s">
        <v>59</v>
      </c>
      <c r="B20" s="12" t="s">
        <v>60</v>
      </c>
      <c r="C20" s="28" t="s">
        <v>898</v>
      </c>
      <c r="D20" s="12">
        <v>242359</v>
      </c>
      <c r="E20" s="13">
        <v>44414.882528599534</v>
      </c>
      <c r="F20" s="12">
        <f t="shared" si="0"/>
        <v>27</v>
      </c>
      <c r="G20" s="12">
        <v>0</v>
      </c>
      <c r="H20" s="12">
        <v>27</v>
      </c>
      <c r="I20" s="8" t="s">
        <v>779</v>
      </c>
      <c r="J20" s="8" t="s">
        <v>726</v>
      </c>
      <c r="K20" s="8" t="s">
        <v>26</v>
      </c>
      <c r="L20" s="8" t="s">
        <v>23</v>
      </c>
      <c r="M20" s="8" t="s">
        <v>23</v>
      </c>
      <c r="N20" s="12">
        <v>0</v>
      </c>
      <c r="O20" s="12">
        <v>0</v>
      </c>
      <c r="P20" s="12">
        <v>3</v>
      </c>
      <c r="Q20" s="12">
        <v>0</v>
      </c>
      <c r="R20" s="12">
        <v>0</v>
      </c>
      <c r="S20" s="12">
        <v>24</v>
      </c>
    </row>
    <row r="21" spans="1:19">
      <c r="A21" s="8" t="s">
        <v>59</v>
      </c>
      <c r="B21" s="12" t="s">
        <v>60</v>
      </c>
      <c r="C21" s="28" t="s">
        <v>898</v>
      </c>
      <c r="D21" s="12">
        <v>244439</v>
      </c>
      <c r="E21" s="13">
        <v>44418.665670428236</v>
      </c>
      <c r="F21" s="12">
        <f t="shared" si="0"/>
        <v>27</v>
      </c>
      <c r="G21" s="12">
        <v>0</v>
      </c>
      <c r="H21" s="12">
        <v>27</v>
      </c>
      <c r="I21" s="8" t="s">
        <v>770</v>
      </c>
      <c r="J21" s="8" t="s">
        <v>726</v>
      </c>
      <c r="K21" s="8" t="s">
        <v>54</v>
      </c>
      <c r="L21" s="8" t="s">
        <v>23</v>
      </c>
      <c r="M21" s="8" t="s">
        <v>23</v>
      </c>
      <c r="N21" s="12">
        <v>0</v>
      </c>
      <c r="O21" s="12">
        <v>0</v>
      </c>
      <c r="P21" s="12">
        <v>3</v>
      </c>
      <c r="Q21" s="12">
        <v>0</v>
      </c>
      <c r="R21" s="12">
        <v>0</v>
      </c>
      <c r="S21" s="12">
        <v>24</v>
      </c>
    </row>
    <row r="22" spans="1:19">
      <c r="A22" s="8" t="s">
        <v>59</v>
      </c>
      <c r="B22" s="12" t="s">
        <v>60</v>
      </c>
      <c r="C22" s="28" t="s">
        <v>898</v>
      </c>
      <c r="D22" s="12">
        <v>245634</v>
      </c>
      <c r="E22" s="13">
        <v>44419.653780740737</v>
      </c>
      <c r="F22" s="12">
        <f t="shared" si="0"/>
        <v>25.400000000000002</v>
      </c>
      <c r="G22" s="12">
        <v>0</v>
      </c>
      <c r="H22" s="12">
        <v>25.400000000000002</v>
      </c>
      <c r="I22" s="8" t="s">
        <v>734</v>
      </c>
      <c r="J22" s="8" t="s">
        <v>726</v>
      </c>
      <c r="K22" s="8" t="s">
        <v>47</v>
      </c>
      <c r="L22" s="8" t="s">
        <v>23</v>
      </c>
      <c r="M22" s="8" t="s">
        <v>23</v>
      </c>
      <c r="N22" s="12">
        <v>0</v>
      </c>
      <c r="O22" s="12">
        <v>0</v>
      </c>
      <c r="P22" s="12">
        <v>3</v>
      </c>
      <c r="Q22" s="12">
        <v>0</v>
      </c>
      <c r="R22" s="12">
        <v>0.8</v>
      </c>
      <c r="S22" s="12">
        <v>21.6</v>
      </c>
    </row>
    <row r="23" spans="1:19">
      <c r="A23" s="8" t="s">
        <v>59</v>
      </c>
      <c r="B23" s="8" t="s">
        <v>60</v>
      </c>
      <c r="C23" s="28" t="s">
        <v>898</v>
      </c>
      <c r="D23" s="12">
        <v>253309</v>
      </c>
      <c r="E23" s="13">
        <v>44425.948385011572</v>
      </c>
      <c r="F23" s="12">
        <f t="shared" si="0"/>
        <v>25.400000000000002</v>
      </c>
      <c r="G23" s="12">
        <v>0</v>
      </c>
      <c r="H23" s="12">
        <v>25.400000000000002</v>
      </c>
      <c r="I23" s="8" t="s">
        <v>853</v>
      </c>
      <c r="J23" s="8" t="s">
        <v>726</v>
      </c>
      <c r="K23" s="8" t="s">
        <v>0</v>
      </c>
      <c r="L23" s="8" t="s">
        <v>23</v>
      </c>
      <c r="M23" s="8" t="s">
        <v>23</v>
      </c>
      <c r="N23" s="12">
        <v>0</v>
      </c>
      <c r="O23" s="12">
        <v>0</v>
      </c>
      <c r="P23" s="12">
        <v>3</v>
      </c>
      <c r="Q23" s="12">
        <v>0</v>
      </c>
      <c r="R23" s="12">
        <v>0.8</v>
      </c>
      <c r="S23" s="12">
        <v>21.6</v>
      </c>
    </row>
    <row r="24" spans="1:19">
      <c r="A24" s="8" t="s">
        <v>59</v>
      </c>
      <c r="B24" s="8" t="s">
        <v>60</v>
      </c>
      <c r="C24" s="28" t="s">
        <v>898</v>
      </c>
      <c r="D24" s="12">
        <v>249249</v>
      </c>
      <c r="E24" s="13">
        <v>44424.519450925924</v>
      </c>
      <c r="F24" s="12">
        <f t="shared" si="0"/>
        <v>23.8</v>
      </c>
      <c r="G24" s="12">
        <v>0</v>
      </c>
      <c r="H24" s="12">
        <v>23.8</v>
      </c>
      <c r="I24" s="8" t="s">
        <v>807</v>
      </c>
      <c r="J24" s="8" t="s">
        <v>726</v>
      </c>
      <c r="K24" s="8" t="s">
        <v>37</v>
      </c>
      <c r="L24" s="8" t="s">
        <v>23</v>
      </c>
      <c r="M24" s="8" t="s">
        <v>23</v>
      </c>
      <c r="N24" s="12">
        <v>0</v>
      </c>
      <c r="O24" s="12">
        <v>0</v>
      </c>
      <c r="P24" s="12">
        <v>3</v>
      </c>
      <c r="Q24" s="12">
        <v>0</v>
      </c>
      <c r="R24" s="12">
        <v>0.8</v>
      </c>
      <c r="S24" s="12">
        <v>20</v>
      </c>
    </row>
    <row r="25" spans="1:19">
      <c r="A25" s="8" t="s">
        <v>59</v>
      </c>
      <c r="B25" s="12" t="s">
        <v>60</v>
      </c>
      <c r="C25" s="28" t="s">
        <v>898</v>
      </c>
      <c r="D25" s="12">
        <v>248896</v>
      </c>
      <c r="E25" s="13">
        <v>44423.960274201389</v>
      </c>
      <c r="F25" s="12">
        <f t="shared" si="0"/>
        <v>22.7</v>
      </c>
      <c r="G25" s="12">
        <v>0</v>
      </c>
      <c r="H25" s="12">
        <v>22.7</v>
      </c>
      <c r="I25" s="8" t="s">
        <v>841</v>
      </c>
      <c r="J25" s="8" t="s">
        <v>726</v>
      </c>
      <c r="K25" s="8" t="s">
        <v>34</v>
      </c>
      <c r="L25" s="8" t="s">
        <v>23</v>
      </c>
      <c r="M25" s="8" t="s">
        <v>23</v>
      </c>
      <c r="N25" s="12">
        <v>0</v>
      </c>
      <c r="O25" s="12">
        <v>0</v>
      </c>
      <c r="P25" s="12">
        <v>3</v>
      </c>
      <c r="Q25" s="12">
        <v>0</v>
      </c>
      <c r="R25" s="12">
        <v>1.5</v>
      </c>
      <c r="S25" s="12">
        <v>18.2</v>
      </c>
    </row>
    <row r="26" spans="1:19">
      <c r="A26" s="8" t="s">
        <v>59</v>
      </c>
      <c r="B26" s="8" t="s">
        <v>60</v>
      </c>
      <c r="C26" s="28" t="s">
        <v>898</v>
      </c>
      <c r="D26" s="12">
        <v>251568</v>
      </c>
      <c r="E26" s="13">
        <v>44425.538210578699</v>
      </c>
      <c r="F26" s="12">
        <f t="shared" si="0"/>
        <v>22.2</v>
      </c>
      <c r="G26" s="12">
        <v>0</v>
      </c>
      <c r="H26" s="12">
        <v>22.2</v>
      </c>
      <c r="I26" s="8" t="s">
        <v>847</v>
      </c>
      <c r="J26" s="8" t="s">
        <v>726</v>
      </c>
      <c r="K26" s="8" t="s">
        <v>28</v>
      </c>
      <c r="L26" s="8" t="s">
        <v>23</v>
      </c>
      <c r="M26" s="8" t="s">
        <v>23</v>
      </c>
      <c r="N26" s="12">
        <v>0</v>
      </c>
      <c r="O26" s="12">
        <v>0</v>
      </c>
      <c r="P26" s="12">
        <v>3</v>
      </c>
      <c r="Q26" s="12">
        <v>0</v>
      </c>
      <c r="R26" s="12">
        <v>0</v>
      </c>
      <c r="S26" s="12">
        <v>19.2</v>
      </c>
    </row>
    <row r="27" spans="1:19">
      <c r="A27" s="8" t="s">
        <v>59</v>
      </c>
      <c r="B27" s="8" t="s">
        <v>60</v>
      </c>
      <c r="C27" s="28" t="s">
        <v>898</v>
      </c>
      <c r="D27" s="12">
        <v>246988</v>
      </c>
      <c r="E27" s="13">
        <v>44420.711098935186</v>
      </c>
      <c r="F27" s="12">
        <f t="shared" si="0"/>
        <v>21.200000000000003</v>
      </c>
      <c r="G27" s="12">
        <v>0</v>
      </c>
      <c r="H27" s="12">
        <v>21.200000000000003</v>
      </c>
      <c r="I27" s="8" t="s">
        <v>764</v>
      </c>
      <c r="J27" s="8" t="s">
        <v>726</v>
      </c>
      <c r="K27" s="8" t="s">
        <v>54</v>
      </c>
      <c r="L27" s="8" t="s">
        <v>23</v>
      </c>
      <c r="M27" s="8" t="s">
        <v>23</v>
      </c>
      <c r="N27" s="12">
        <v>0</v>
      </c>
      <c r="O27" s="12">
        <v>0</v>
      </c>
      <c r="P27" s="12">
        <v>3</v>
      </c>
      <c r="Q27" s="12">
        <v>0</v>
      </c>
      <c r="R27" s="12">
        <v>1.4</v>
      </c>
      <c r="S27" s="12">
        <v>16.8</v>
      </c>
    </row>
    <row r="28" spans="1:19">
      <c r="A28" s="8" t="s">
        <v>59</v>
      </c>
      <c r="B28" s="12" t="s">
        <v>60</v>
      </c>
      <c r="C28" s="28" t="s">
        <v>898</v>
      </c>
      <c r="D28" s="12">
        <v>243316</v>
      </c>
      <c r="E28" s="13">
        <v>44417.44537256944</v>
      </c>
      <c r="F28" s="12">
        <f t="shared" si="0"/>
        <v>20.6</v>
      </c>
      <c r="G28" s="12">
        <v>0</v>
      </c>
      <c r="H28" s="12">
        <v>20.6</v>
      </c>
      <c r="I28" s="8" t="s">
        <v>728</v>
      </c>
      <c r="J28" s="8" t="s">
        <v>726</v>
      </c>
      <c r="K28" s="8" t="s">
        <v>41</v>
      </c>
      <c r="L28" s="8" t="s">
        <v>23</v>
      </c>
      <c r="M28" s="8" t="s">
        <v>23</v>
      </c>
      <c r="N28" s="12">
        <v>0</v>
      </c>
      <c r="O28" s="12">
        <v>0</v>
      </c>
      <c r="P28" s="12">
        <v>3</v>
      </c>
      <c r="Q28" s="12">
        <v>0</v>
      </c>
      <c r="R28" s="12">
        <v>0.8</v>
      </c>
      <c r="S28" s="12">
        <v>16.8</v>
      </c>
    </row>
    <row r="29" spans="1:19">
      <c r="A29" s="8" t="s">
        <v>59</v>
      </c>
      <c r="B29" s="8" t="s">
        <v>60</v>
      </c>
      <c r="C29" s="28" t="s">
        <v>898</v>
      </c>
      <c r="D29" s="12">
        <v>252937</v>
      </c>
      <c r="E29" s="13">
        <v>44425.878300810182</v>
      </c>
      <c r="F29" s="12">
        <f t="shared" si="0"/>
        <v>20.5</v>
      </c>
      <c r="G29" s="12">
        <v>0</v>
      </c>
      <c r="H29" s="12">
        <v>20.5</v>
      </c>
      <c r="I29" s="8" t="s">
        <v>815</v>
      </c>
      <c r="J29" s="8" t="s">
        <v>726</v>
      </c>
      <c r="K29" s="8" t="s">
        <v>38</v>
      </c>
      <c r="L29" s="8" t="s">
        <v>23</v>
      </c>
      <c r="M29" s="8" t="s">
        <v>23</v>
      </c>
      <c r="N29" s="12">
        <v>0</v>
      </c>
      <c r="O29" s="12">
        <v>0</v>
      </c>
      <c r="P29" s="12">
        <v>3</v>
      </c>
      <c r="Q29" s="12">
        <v>0</v>
      </c>
      <c r="R29" s="12">
        <v>1.5</v>
      </c>
      <c r="S29" s="12">
        <v>16</v>
      </c>
    </row>
    <row r="30" spans="1:19">
      <c r="A30" s="8" t="s">
        <v>59</v>
      </c>
      <c r="B30" s="8" t="s">
        <v>60</v>
      </c>
      <c r="C30" s="28" t="s">
        <v>898</v>
      </c>
      <c r="D30" s="12">
        <v>246319</v>
      </c>
      <c r="E30" s="13">
        <v>44420.004491331019</v>
      </c>
      <c r="F30" s="12">
        <f t="shared" si="0"/>
        <v>19.8</v>
      </c>
      <c r="G30" s="12">
        <v>0</v>
      </c>
      <c r="H30" s="12">
        <v>19.8</v>
      </c>
      <c r="I30" s="8" t="s">
        <v>830</v>
      </c>
      <c r="J30" s="8" t="s">
        <v>726</v>
      </c>
      <c r="K30" s="8" t="s">
        <v>28</v>
      </c>
      <c r="L30" s="8" t="s">
        <v>23</v>
      </c>
      <c r="M30" s="8" t="s">
        <v>23</v>
      </c>
      <c r="N30" s="12">
        <v>0</v>
      </c>
      <c r="O30" s="12">
        <v>0</v>
      </c>
      <c r="P30" s="12">
        <v>3</v>
      </c>
      <c r="Q30" s="12">
        <v>0</v>
      </c>
      <c r="R30" s="12">
        <v>0</v>
      </c>
      <c r="S30" s="12">
        <v>16.8</v>
      </c>
    </row>
    <row r="31" spans="1:19">
      <c r="A31" s="8" t="s">
        <v>59</v>
      </c>
      <c r="B31" s="12" t="s">
        <v>60</v>
      </c>
      <c r="C31" s="28" t="s">
        <v>898</v>
      </c>
      <c r="D31" s="12">
        <v>252016</v>
      </c>
      <c r="E31" s="13">
        <v>44425.65688012731</v>
      </c>
      <c r="F31" s="12">
        <f t="shared" si="0"/>
        <v>19.2</v>
      </c>
      <c r="G31" s="12">
        <v>0</v>
      </c>
      <c r="H31" s="12">
        <v>19.2</v>
      </c>
      <c r="I31" s="8" t="s">
        <v>855</v>
      </c>
      <c r="J31" s="8" t="s">
        <v>726</v>
      </c>
      <c r="K31" s="8" t="s">
        <v>31</v>
      </c>
      <c r="L31" s="8" t="s">
        <v>23</v>
      </c>
      <c r="M31" s="8" t="s">
        <v>23</v>
      </c>
      <c r="N31" s="12">
        <v>0</v>
      </c>
      <c r="O31" s="12">
        <v>0</v>
      </c>
      <c r="P31" s="12">
        <v>3</v>
      </c>
      <c r="Q31" s="12">
        <v>0</v>
      </c>
      <c r="R31" s="12">
        <v>0</v>
      </c>
      <c r="S31" s="12">
        <v>16.2</v>
      </c>
    </row>
    <row r="32" spans="1:19">
      <c r="A32" s="8" t="s">
        <v>59</v>
      </c>
      <c r="B32" s="8" t="s">
        <v>60</v>
      </c>
      <c r="C32" s="28" t="s">
        <v>898</v>
      </c>
      <c r="D32" s="12">
        <v>245652</v>
      </c>
      <c r="E32" s="13">
        <v>44419.660779039354</v>
      </c>
      <c r="F32" s="12">
        <f t="shared" si="0"/>
        <v>18.2</v>
      </c>
      <c r="G32" s="12">
        <v>0</v>
      </c>
      <c r="H32" s="12">
        <v>18.2</v>
      </c>
      <c r="I32" s="8" t="s">
        <v>740</v>
      </c>
      <c r="J32" s="8" t="s">
        <v>726</v>
      </c>
      <c r="K32" s="8" t="s">
        <v>5</v>
      </c>
      <c r="L32" s="8" t="s">
        <v>23</v>
      </c>
      <c r="M32" s="8" t="s">
        <v>23</v>
      </c>
      <c r="N32" s="12">
        <v>0</v>
      </c>
      <c r="O32" s="12">
        <v>0</v>
      </c>
      <c r="P32" s="12">
        <v>3</v>
      </c>
      <c r="Q32" s="12">
        <v>0</v>
      </c>
      <c r="R32" s="12">
        <v>0</v>
      </c>
      <c r="S32" s="12">
        <v>15.2</v>
      </c>
    </row>
    <row r="33" spans="1:19">
      <c r="A33" s="8" t="s">
        <v>59</v>
      </c>
      <c r="B33" s="12" t="s">
        <v>60</v>
      </c>
      <c r="C33" s="28" t="s">
        <v>898</v>
      </c>
      <c r="D33" s="12">
        <v>250668</v>
      </c>
      <c r="E33" s="13">
        <v>44424.850332916663</v>
      </c>
      <c r="F33" s="12">
        <f t="shared" si="0"/>
        <v>18</v>
      </c>
      <c r="G33" s="12">
        <v>0</v>
      </c>
      <c r="H33" s="12">
        <v>18</v>
      </c>
      <c r="I33" s="8" t="s">
        <v>850</v>
      </c>
      <c r="J33" s="8" t="s">
        <v>726</v>
      </c>
      <c r="K33" s="8" t="s">
        <v>31</v>
      </c>
      <c r="L33" s="8" t="s">
        <v>24</v>
      </c>
      <c r="M33" s="8" t="s">
        <v>23</v>
      </c>
      <c r="N33" s="12">
        <v>6</v>
      </c>
      <c r="O33" s="12">
        <v>4</v>
      </c>
      <c r="P33" s="12">
        <v>3</v>
      </c>
      <c r="Q33" s="12">
        <v>0</v>
      </c>
      <c r="R33" s="12">
        <v>0</v>
      </c>
      <c r="S33" s="12">
        <v>5</v>
      </c>
    </row>
    <row r="34" spans="1:19">
      <c r="A34" s="8" t="s">
        <v>59</v>
      </c>
      <c r="B34" s="12" t="s">
        <v>60</v>
      </c>
      <c r="C34" s="28" t="s">
        <v>898</v>
      </c>
      <c r="D34" s="12">
        <v>251875</v>
      </c>
      <c r="E34" s="13">
        <v>44425.623778715279</v>
      </c>
      <c r="F34" s="12">
        <f t="shared" ref="F34:F65" si="1">SUM(G34,H34)</f>
        <v>17.899999999999999</v>
      </c>
      <c r="G34" s="12">
        <v>0</v>
      </c>
      <c r="H34" s="12">
        <v>17.899999999999999</v>
      </c>
      <c r="I34" s="8" t="s">
        <v>790</v>
      </c>
      <c r="J34" s="8" t="s">
        <v>726</v>
      </c>
      <c r="K34" s="8" t="s">
        <v>39</v>
      </c>
      <c r="L34" s="8" t="s">
        <v>23</v>
      </c>
      <c r="M34" s="8" t="s">
        <v>23</v>
      </c>
      <c r="N34" s="12">
        <v>0</v>
      </c>
      <c r="O34" s="12">
        <v>0</v>
      </c>
      <c r="P34" s="12">
        <v>3</v>
      </c>
      <c r="Q34" s="12">
        <v>0</v>
      </c>
      <c r="R34" s="12">
        <v>0.5</v>
      </c>
      <c r="S34" s="12">
        <v>14.4</v>
      </c>
    </row>
    <row r="35" spans="1:19">
      <c r="A35" s="8" t="s">
        <v>59</v>
      </c>
      <c r="B35" s="12" t="s">
        <v>60</v>
      </c>
      <c r="C35" s="28" t="s">
        <v>898</v>
      </c>
      <c r="D35" s="12">
        <v>249209</v>
      </c>
      <c r="E35" s="13">
        <v>44424.491687638889</v>
      </c>
      <c r="F35" s="12">
        <f t="shared" si="1"/>
        <v>17.600000000000001</v>
      </c>
      <c r="G35" s="12">
        <v>0</v>
      </c>
      <c r="H35" s="12">
        <v>17.600000000000001</v>
      </c>
      <c r="I35" s="8" t="s">
        <v>845</v>
      </c>
      <c r="J35" s="8" t="s">
        <v>726</v>
      </c>
      <c r="K35" s="8" t="s">
        <v>31</v>
      </c>
      <c r="L35" s="8" t="s">
        <v>24</v>
      </c>
      <c r="M35" s="8" t="s">
        <v>23</v>
      </c>
      <c r="N35" s="12">
        <v>6</v>
      </c>
      <c r="O35" s="12">
        <v>4</v>
      </c>
      <c r="P35" s="12">
        <v>3</v>
      </c>
      <c r="Q35" s="12">
        <v>0</v>
      </c>
      <c r="R35" s="12">
        <v>0.6</v>
      </c>
      <c r="S35" s="12">
        <v>4</v>
      </c>
    </row>
    <row r="36" spans="1:19">
      <c r="A36" s="8" t="s">
        <v>59</v>
      </c>
      <c r="B36" s="8" t="s">
        <v>60</v>
      </c>
      <c r="C36" s="28" t="s">
        <v>898</v>
      </c>
      <c r="D36" s="12">
        <v>248599</v>
      </c>
      <c r="E36" s="13">
        <v>44423.589880729167</v>
      </c>
      <c r="F36" s="12">
        <f t="shared" si="1"/>
        <v>17.600000000000001</v>
      </c>
      <c r="G36" s="12">
        <v>0</v>
      </c>
      <c r="H36" s="12">
        <v>17.600000000000001</v>
      </c>
      <c r="I36" s="8" t="s">
        <v>808</v>
      </c>
      <c r="J36" s="8" t="s">
        <v>726</v>
      </c>
      <c r="K36" s="8" t="s">
        <v>44</v>
      </c>
      <c r="L36" s="8" t="s">
        <v>23</v>
      </c>
      <c r="M36" s="8" t="s">
        <v>23</v>
      </c>
      <c r="N36" s="12">
        <v>0</v>
      </c>
      <c r="O36" s="12">
        <v>0</v>
      </c>
      <c r="P36" s="12">
        <v>3</v>
      </c>
      <c r="Q36" s="12">
        <v>0</v>
      </c>
      <c r="R36" s="12">
        <v>0.6</v>
      </c>
      <c r="S36" s="12">
        <v>14</v>
      </c>
    </row>
    <row r="37" spans="1:19">
      <c r="A37" s="8" t="s">
        <v>59</v>
      </c>
      <c r="B37" s="8" t="s">
        <v>60</v>
      </c>
      <c r="C37" s="28" t="s">
        <v>898</v>
      </c>
      <c r="D37" s="12">
        <v>245636</v>
      </c>
      <c r="E37" s="13">
        <v>44419.653806655093</v>
      </c>
      <c r="F37" s="12">
        <f t="shared" si="1"/>
        <v>17.399999999999999</v>
      </c>
      <c r="G37" s="12">
        <v>0</v>
      </c>
      <c r="H37" s="12">
        <v>17.399999999999999</v>
      </c>
      <c r="I37" s="8" t="s">
        <v>739</v>
      </c>
      <c r="J37" s="8" t="s">
        <v>726</v>
      </c>
      <c r="K37" s="8" t="s">
        <v>46</v>
      </c>
      <c r="L37" s="8" t="s">
        <v>23</v>
      </c>
      <c r="M37" s="8" t="s">
        <v>23</v>
      </c>
      <c r="N37" s="12">
        <v>0</v>
      </c>
      <c r="O37" s="12">
        <v>0</v>
      </c>
      <c r="P37" s="12">
        <v>3</v>
      </c>
      <c r="Q37" s="12">
        <v>0</v>
      </c>
      <c r="R37" s="12">
        <v>0</v>
      </c>
      <c r="S37" s="12">
        <v>14.4</v>
      </c>
    </row>
    <row r="38" spans="1:19">
      <c r="A38" s="8" t="s">
        <v>59</v>
      </c>
      <c r="B38" s="12" t="s">
        <v>60</v>
      </c>
      <c r="C38" s="28" t="s">
        <v>898</v>
      </c>
      <c r="D38" s="12">
        <v>245914</v>
      </c>
      <c r="E38" s="13">
        <v>44419.736247523149</v>
      </c>
      <c r="F38" s="12">
        <f t="shared" si="1"/>
        <v>17.399999999999999</v>
      </c>
      <c r="G38" s="12">
        <v>0</v>
      </c>
      <c r="H38" s="12">
        <v>17.399999999999999</v>
      </c>
      <c r="I38" s="8" t="s">
        <v>837</v>
      </c>
      <c r="J38" s="8" t="s">
        <v>726</v>
      </c>
      <c r="K38" s="8" t="s">
        <v>6</v>
      </c>
      <c r="L38" s="8" t="s">
        <v>23</v>
      </c>
      <c r="M38" s="8" t="s">
        <v>23</v>
      </c>
      <c r="N38" s="12">
        <v>0</v>
      </c>
      <c r="O38" s="12">
        <v>0</v>
      </c>
      <c r="P38" s="12">
        <v>3</v>
      </c>
      <c r="Q38" s="12">
        <v>0</v>
      </c>
      <c r="R38" s="12">
        <v>0</v>
      </c>
      <c r="S38" s="12">
        <v>14.4</v>
      </c>
    </row>
    <row r="39" spans="1:19">
      <c r="A39" s="8" t="s">
        <v>59</v>
      </c>
      <c r="B39" s="12" t="s">
        <v>60</v>
      </c>
      <c r="C39" s="28" t="s">
        <v>898</v>
      </c>
      <c r="D39" s="12">
        <v>246048</v>
      </c>
      <c r="E39" s="13">
        <v>44419.828398043981</v>
      </c>
      <c r="F39" s="12">
        <f t="shared" si="1"/>
        <v>17.3</v>
      </c>
      <c r="G39" s="12">
        <v>0</v>
      </c>
      <c r="H39" s="12">
        <v>17.3</v>
      </c>
      <c r="I39" s="8" t="s">
        <v>844</v>
      </c>
      <c r="J39" s="8" t="s">
        <v>726</v>
      </c>
      <c r="K39" s="8" t="s">
        <v>41</v>
      </c>
      <c r="L39" s="8" t="s">
        <v>23</v>
      </c>
      <c r="M39" s="8" t="s">
        <v>23</v>
      </c>
      <c r="N39" s="12">
        <v>0</v>
      </c>
      <c r="O39" s="12">
        <v>0</v>
      </c>
      <c r="P39" s="12">
        <v>3</v>
      </c>
      <c r="Q39" s="12">
        <v>0</v>
      </c>
      <c r="R39" s="12">
        <v>0.5</v>
      </c>
      <c r="S39" s="12">
        <v>13.8</v>
      </c>
    </row>
    <row r="40" spans="1:19">
      <c r="A40" s="8" t="s">
        <v>59</v>
      </c>
      <c r="B40" s="8" t="s">
        <v>60</v>
      </c>
      <c r="C40" s="28" t="s">
        <v>898</v>
      </c>
      <c r="D40" s="12">
        <v>246745</v>
      </c>
      <c r="E40" s="13">
        <v>44420.573644872682</v>
      </c>
      <c r="F40" s="12">
        <f t="shared" si="1"/>
        <v>16.3</v>
      </c>
      <c r="G40" s="12">
        <v>0</v>
      </c>
      <c r="H40" s="12">
        <v>16.3</v>
      </c>
      <c r="I40" s="8" t="s">
        <v>755</v>
      </c>
      <c r="J40" s="8" t="s">
        <v>726</v>
      </c>
      <c r="K40" s="8" t="s">
        <v>50</v>
      </c>
      <c r="L40" s="8" t="s">
        <v>23</v>
      </c>
      <c r="M40" s="8" t="s">
        <v>23</v>
      </c>
      <c r="N40" s="12">
        <v>0</v>
      </c>
      <c r="O40" s="12">
        <v>0</v>
      </c>
      <c r="P40" s="12">
        <v>3</v>
      </c>
      <c r="Q40" s="12">
        <v>0</v>
      </c>
      <c r="R40" s="12">
        <v>1.3</v>
      </c>
      <c r="S40" s="12">
        <v>12</v>
      </c>
    </row>
    <row r="41" spans="1:19">
      <c r="A41" s="8" t="s">
        <v>59</v>
      </c>
      <c r="B41" s="8" t="s">
        <v>60</v>
      </c>
      <c r="C41" s="28" t="s">
        <v>898</v>
      </c>
      <c r="D41" s="12">
        <v>246901</v>
      </c>
      <c r="E41" s="13">
        <v>44420.660684872681</v>
      </c>
      <c r="F41" s="12">
        <f t="shared" si="1"/>
        <v>16</v>
      </c>
      <c r="G41" s="12">
        <v>0</v>
      </c>
      <c r="H41" s="12">
        <v>16</v>
      </c>
      <c r="I41" s="8" t="s">
        <v>750</v>
      </c>
      <c r="J41" s="8" t="s">
        <v>726</v>
      </c>
      <c r="K41" s="8" t="s">
        <v>5</v>
      </c>
      <c r="L41" s="8" t="s">
        <v>24</v>
      </c>
      <c r="M41" s="8" t="s">
        <v>23</v>
      </c>
      <c r="N41" s="12">
        <v>6</v>
      </c>
      <c r="O41" s="12">
        <v>4</v>
      </c>
      <c r="P41" s="12">
        <v>3</v>
      </c>
      <c r="Q41" s="12">
        <v>0</v>
      </c>
      <c r="R41" s="12">
        <v>0</v>
      </c>
      <c r="S41" s="12">
        <v>3</v>
      </c>
    </row>
    <row r="42" spans="1:19">
      <c r="A42" s="8" t="s">
        <v>59</v>
      </c>
      <c r="B42" s="12" t="s">
        <v>60</v>
      </c>
      <c r="C42" s="28" t="s">
        <v>898</v>
      </c>
      <c r="D42" s="12">
        <v>244730</v>
      </c>
      <c r="E42" s="13">
        <v>44419.009303981482</v>
      </c>
      <c r="F42" s="12">
        <f t="shared" si="1"/>
        <v>16</v>
      </c>
      <c r="G42" s="12">
        <v>0</v>
      </c>
      <c r="H42" s="12">
        <v>16</v>
      </c>
      <c r="I42" s="8" t="s">
        <v>809</v>
      </c>
      <c r="J42" s="8" t="s">
        <v>726</v>
      </c>
      <c r="K42" s="8" t="s">
        <v>37</v>
      </c>
      <c r="L42" s="8" t="s">
        <v>23</v>
      </c>
      <c r="M42" s="8" t="s">
        <v>23</v>
      </c>
      <c r="N42" s="12">
        <v>0</v>
      </c>
      <c r="O42" s="12">
        <v>0</v>
      </c>
      <c r="P42" s="12">
        <v>3</v>
      </c>
      <c r="Q42" s="12">
        <v>0</v>
      </c>
      <c r="R42" s="12">
        <v>1</v>
      </c>
      <c r="S42" s="12">
        <v>12</v>
      </c>
    </row>
    <row r="43" spans="1:19">
      <c r="A43" s="8" t="s">
        <v>59</v>
      </c>
      <c r="B43" s="12" t="s">
        <v>60</v>
      </c>
      <c r="C43" s="28" t="s">
        <v>898</v>
      </c>
      <c r="D43" s="12">
        <v>241879</v>
      </c>
      <c r="E43" s="13">
        <v>44414.610304664347</v>
      </c>
      <c r="F43" s="12">
        <f t="shared" si="1"/>
        <v>15</v>
      </c>
      <c r="G43" s="12">
        <v>0</v>
      </c>
      <c r="H43" s="12">
        <v>15</v>
      </c>
      <c r="I43" s="8" t="s">
        <v>727</v>
      </c>
      <c r="J43" s="8" t="s">
        <v>726</v>
      </c>
      <c r="K43" s="8" t="s">
        <v>41</v>
      </c>
      <c r="L43" s="8" t="s">
        <v>23</v>
      </c>
      <c r="M43" s="8" t="s">
        <v>23</v>
      </c>
      <c r="N43" s="12">
        <v>0</v>
      </c>
      <c r="O43" s="12">
        <v>0</v>
      </c>
      <c r="P43" s="12">
        <v>3</v>
      </c>
      <c r="Q43" s="12">
        <v>0</v>
      </c>
      <c r="R43" s="12">
        <v>0</v>
      </c>
      <c r="S43" s="12">
        <v>12</v>
      </c>
    </row>
    <row r="44" spans="1:19">
      <c r="A44" s="8" t="s">
        <v>59</v>
      </c>
      <c r="B44" s="12" t="s">
        <v>60</v>
      </c>
      <c r="C44" s="28" t="s">
        <v>898</v>
      </c>
      <c r="D44" s="12">
        <v>243144</v>
      </c>
      <c r="E44" s="13">
        <v>44416.874924108793</v>
      </c>
      <c r="F44" s="12">
        <f t="shared" si="1"/>
        <v>15</v>
      </c>
      <c r="G44" s="12">
        <v>0</v>
      </c>
      <c r="H44" s="12">
        <v>15</v>
      </c>
      <c r="I44" s="8" t="s">
        <v>788</v>
      </c>
      <c r="J44" s="8" t="s">
        <v>726</v>
      </c>
      <c r="K44" s="8" t="s">
        <v>46</v>
      </c>
      <c r="L44" s="8" t="s">
        <v>23</v>
      </c>
      <c r="M44" s="8" t="s">
        <v>23</v>
      </c>
      <c r="N44" s="12">
        <v>0</v>
      </c>
      <c r="O44" s="12">
        <v>0</v>
      </c>
      <c r="P44" s="12">
        <v>3</v>
      </c>
      <c r="Q44" s="12">
        <v>0</v>
      </c>
      <c r="R44" s="12">
        <v>0</v>
      </c>
      <c r="S44" s="12">
        <v>12</v>
      </c>
    </row>
    <row r="45" spans="1:19">
      <c r="A45" s="8" t="s">
        <v>59</v>
      </c>
      <c r="B45" s="12" t="s">
        <v>60</v>
      </c>
      <c r="C45" s="28" t="s">
        <v>898</v>
      </c>
      <c r="D45" s="12">
        <v>251205</v>
      </c>
      <c r="E45" s="13">
        <v>44425.379307523144</v>
      </c>
      <c r="F45" s="12">
        <f t="shared" si="1"/>
        <v>15</v>
      </c>
      <c r="G45" s="12">
        <v>0</v>
      </c>
      <c r="H45" s="12">
        <v>15</v>
      </c>
      <c r="I45" s="8" t="s">
        <v>777</v>
      </c>
      <c r="J45" s="8" t="s">
        <v>726</v>
      </c>
      <c r="K45" s="8" t="s">
        <v>38</v>
      </c>
      <c r="L45" s="8" t="s">
        <v>23</v>
      </c>
      <c r="M45" s="8" t="s">
        <v>23</v>
      </c>
      <c r="N45" s="12">
        <v>0</v>
      </c>
      <c r="O45" s="12">
        <v>0</v>
      </c>
      <c r="P45" s="12">
        <v>3</v>
      </c>
      <c r="Q45" s="12">
        <v>0</v>
      </c>
      <c r="R45" s="12">
        <v>0</v>
      </c>
      <c r="S45" s="12">
        <v>12</v>
      </c>
    </row>
    <row r="46" spans="1:19">
      <c r="A46" s="8" t="s">
        <v>59</v>
      </c>
      <c r="B46" s="8" t="s">
        <v>60</v>
      </c>
      <c r="C46" s="28" t="s">
        <v>898</v>
      </c>
      <c r="D46" s="12">
        <v>246062</v>
      </c>
      <c r="E46" s="13">
        <v>44419.835418854163</v>
      </c>
      <c r="F46" s="12">
        <f t="shared" si="1"/>
        <v>15</v>
      </c>
      <c r="G46" s="12">
        <v>0</v>
      </c>
      <c r="H46" s="12">
        <v>15</v>
      </c>
      <c r="I46" s="8" t="s">
        <v>827</v>
      </c>
      <c r="J46" s="8" t="s">
        <v>726</v>
      </c>
      <c r="K46" s="8" t="s">
        <v>28</v>
      </c>
      <c r="L46" s="8" t="s">
        <v>23</v>
      </c>
      <c r="M46" s="8" t="s">
        <v>23</v>
      </c>
      <c r="N46" s="12">
        <v>0</v>
      </c>
      <c r="O46" s="12">
        <v>0</v>
      </c>
      <c r="P46" s="12">
        <v>3</v>
      </c>
      <c r="Q46" s="12">
        <v>0</v>
      </c>
      <c r="R46" s="12">
        <v>0.2</v>
      </c>
      <c r="S46" s="12">
        <v>11.8</v>
      </c>
    </row>
    <row r="47" spans="1:19">
      <c r="A47" s="8" t="s">
        <v>59</v>
      </c>
      <c r="B47" s="8" t="s">
        <v>60</v>
      </c>
      <c r="C47" s="28" t="s">
        <v>898</v>
      </c>
      <c r="D47" s="12">
        <v>243032</v>
      </c>
      <c r="E47" s="13">
        <v>44416.701572557868</v>
      </c>
      <c r="F47" s="12">
        <f t="shared" si="1"/>
        <v>14.1</v>
      </c>
      <c r="G47" s="12">
        <v>0</v>
      </c>
      <c r="H47" s="12">
        <v>14.1</v>
      </c>
      <c r="I47" s="8" t="s">
        <v>762</v>
      </c>
      <c r="J47" s="8" t="s">
        <v>726</v>
      </c>
      <c r="K47" s="8" t="s">
        <v>763</v>
      </c>
      <c r="L47" s="8" t="s">
        <v>23</v>
      </c>
      <c r="M47" s="8" t="s">
        <v>24</v>
      </c>
      <c r="N47" s="12">
        <v>0</v>
      </c>
      <c r="O47" s="12">
        <v>0</v>
      </c>
      <c r="P47" s="12">
        <v>3</v>
      </c>
      <c r="Q47" s="12">
        <v>0</v>
      </c>
      <c r="R47" s="12">
        <v>1.5</v>
      </c>
      <c r="S47" s="12">
        <v>9.6</v>
      </c>
    </row>
    <row r="48" spans="1:19">
      <c r="A48" s="8" t="s">
        <v>59</v>
      </c>
      <c r="B48" s="8" t="s">
        <v>60</v>
      </c>
      <c r="C48" s="28" t="s">
        <v>898</v>
      </c>
      <c r="D48" s="12">
        <v>245396</v>
      </c>
      <c r="E48" s="13">
        <v>44419.592399444446</v>
      </c>
      <c r="F48" s="12">
        <f t="shared" si="1"/>
        <v>14</v>
      </c>
      <c r="G48" s="12">
        <v>0</v>
      </c>
      <c r="H48" s="12">
        <v>14</v>
      </c>
      <c r="I48" s="8" t="s">
        <v>797</v>
      </c>
      <c r="J48" s="8" t="s">
        <v>726</v>
      </c>
      <c r="K48" s="8" t="s">
        <v>26</v>
      </c>
      <c r="L48" s="8" t="s">
        <v>23</v>
      </c>
      <c r="M48" s="8" t="s">
        <v>23</v>
      </c>
      <c r="N48" s="12">
        <v>0</v>
      </c>
      <c r="O48" s="12">
        <v>0</v>
      </c>
      <c r="P48" s="12">
        <v>3</v>
      </c>
      <c r="Q48" s="12">
        <v>0</v>
      </c>
      <c r="R48" s="12">
        <v>1.4</v>
      </c>
      <c r="S48" s="12">
        <v>9.6</v>
      </c>
    </row>
    <row r="49" spans="1:19">
      <c r="A49" s="8" t="s">
        <v>59</v>
      </c>
      <c r="B49" s="8" t="s">
        <v>60</v>
      </c>
      <c r="C49" s="28" t="s">
        <v>898</v>
      </c>
      <c r="D49" s="12">
        <v>249328</v>
      </c>
      <c r="E49" s="13">
        <v>44424.543168449069</v>
      </c>
      <c r="F49" s="12">
        <f t="shared" si="1"/>
        <v>13.7</v>
      </c>
      <c r="G49" s="12">
        <v>0</v>
      </c>
      <c r="H49" s="12">
        <v>13.7</v>
      </c>
      <c r="I49" s="8" t="s">
        <v>730</v>
      </c>
      <c r="J49" s="8" t="s">
        <v>726</v>
      </c>
      <c r="K49" s="8" t="s">
        <v>1</v>
      </c>
      <c r="L49" s="8" t="s">
        <v>24</v>
      </c>
      <c r="M49" s="8" t="s">
        <v>23</v>
      </c>
      <c r="N49" s="12">
        <v>6</v>
      </c>
      <c r="O49" s="12">
        <v>4</v>
      </c>
      <c r="P49" s="12">
        <v>3</v>
      </c>
      <c r="Q49" s="12">
        <v>0</v>
      </c>
      <c r="R49" s="12">
        <v>0.5</v>
      </c>
      <c r="S49" s="12">
        <v>0.2</v>
      </c>
    </row>
    <row r="50" spans="1:19">
      <c r="A50" s="8" t="s">
        <v>59</v>
      </c>
      <c r="B50" s="8" t="s">
        <v>60</v>
      </c>
      <c r="C50" s="28" t="s">
        <v>898</v>
      </c>
      <c r="D50" s="12">
        <v>251307</v>
      </c>
      <c r="E50" s="13">
        <v>44425.442166574074</v>
      </c>
      <c r="F50" s="12">
        <f t="shared" si="1"/>
        <v>13.3</v>
      </c>
      <c r="G50" s="12">
        <v>0</v>
      </c>
      <c r="H50" s="12">
        <v>13.3</v>
      </c>
      <c r="I50" s="8" t="s">
        <v>800</v>
      </c>
      <c r="J50" s="8" t="s">
        <v>726</v>
      </c>
      <c r="K50" s="8" t="s">
        <v>2</v>
      </c>
      <c r="L50" s="8" t="s">
        <v>23</v>
      </c>
      <c r="M50" s="8" t="s">
        <v>23</v>
      </c>
      <c r="N50" s="12">
        <v>0</v>
      </c>
      <c r="O50" s="12">
        <v>0</v>
      </c>
      <c r="P50" s="12">
        <v>3</v>
      </c>
      <c r="Q50" s="12">
        <v>0</v>
      </c>
      <c r="R50" s="12">
        <v>0.7</v>
      </c>
      <c r="S50" s="12">
        <v>9.6</v>
      </c>
    </row>
    <row r="51" spans="1:19">
      <c r="A51" s="8" t="s">
        <v>59</v>
      </c>
      <c r="B51" s="12" t="s">
        <v>60</v>
      </c>
      <c r="C51" s="28" t="s">
        <v>898</v>
      </c>
      <c r="D51" s="12">
        <v>252625</v>
      </c>
      <c r="E51" s="13">
        <v>44425.799225983792</v>
      </c>
      <c r="F51" s="12">
        <f t="shared" si="1"/>
        <v>13.1</v>
      </c>
      <c r="G51" s="12">
        <v>0</v>
      </c>
      <c r="H51" s="12">
        <v>13.1</v>
      </c>
      <c r="I51" s="8" t="s">
        <v>775</v>
      </c>
      <c r="J51" s="8" t="s">
        <v>726</v>
      </c>
      <c r="K51" s="8" t="s">
        <v>26</v>
      </c>
      <c r="L51" s="8" t="s">
        <v>23</v>
      </c>
      <c r="M51" s="8" t="s">
        <v>23</v>
      </c>
      <c r="N51" s="12">
        <v>0</v>
      </c>
      <c r="O51" s="12">
        <v>0</v>
      </c>
      <c r="P51" s="12">
        <v>3</v>
      </c>
      <c r="Q51" s="12">
        <v>0</v>
      </c>
      <c r="R51" s="12">
        <v>0.5</v>
      </c>
      <c r="S51" s="12">
        <v>9.6</v>
      </c>
    </row>
    <row r="52" spans="1:19">
      <c r="A52" s="8" t="s">
        <v>59</v>
      </c>
      <c r="B52" s="12" t="s">
        <v>60</v>
      </c>
      <c r="C52" s="28" t="s">
        <v>898</v>
      </c>
      <c r="D52" s="12">
        <v>246689</v>
      </c>
      <c r="E52" s="13">
        <v>44420.548551886575</v>
      </c>
      <c r="F52" s="12">
        <f t="shared" si="1"/>
        <v>13.1</v>
      </c>
      <c r="G52" s="12">
        <v>0</v>
      </c>
      <c r="H52" s="12">
        <v>13.1</v>
      </c>
      <c r="I52" s="8" t="s">
        <v>749</v>
      </c>
      <c r="J52" s="8" t="s">
        <v>726</v>
      </c>
      <c r="K52" s="8" t="s">
        <v>5</v>
      </c>
      <c r="L52" s="8" t="s">
        <v>23</v>
      </c>
      <c r="M52" s="8" t="s">
        <v>23</v>
      </c>
      <c r="N52" s="12">
        <v>0</v>
      </c>
      <c r="O52" s="12">
        <v>0</v>
      </c>
      <c r="P52" s="12">
        <v>3</v>
      </c>
      <c r="Q52" s="12">
        <v>0</v>
      </c>
      <c r="R52" s="12">
        <v>1.5</v>
      </c>
      <c r="S52" s="12">
        <v>8.6</v>
      </c>
    </row>
    <row r="53" spans="1:19">
      <c r="A53" s="8" t="s">
        <v>59</v>
      </c>
      <c r="B53" s="8" t="s">
        <v>60</v>
      </c>
      <c r="C53" s="28" t="s">
        <v>898</v>
      </c>
      <c r="D53" s="12">
        <v>243927</v>
      </c>
      <c r="E53" s="13">
        <v>44417.856672453701</v>
      </c>
      <c r="F53" s="12">
        <f t="shared" si="1"/>
        <v>12.8</v>
      </c>
      <c r="G53" s="12">
        <v>0</v>
      </c>
      <c r="H53" s="12">
        <v>12.8</v>
      </c>
      <c r="I53" s="8" t="s">
        <v>783</v>
      </c>
      <c r="J53" s="8" t="s">
        <v>726</v>
      </c>
      <c r="K53" s="8" t="s">
        <v>0</v>
      </c>
      <c r="L53" s="8" t="s">
        <v>23</v>
      </c>
      <c r="M53" s="8" t="s">
        <v>23</v>
      </c>
      <c r="N53" s="12">
        <v>0</v>
      </c>
      <c r="O53" s="12">
        <v>0</v>
      </c>
      <c r="P53" s="12">
        <v>3</v>
      </c>
      <c r="Q53" s="12">
        <v>0</v>
      </c>
      <c r="R53" s="12">
        <v>0.2</v>
      </c>
      <c r="S53" s="12">
        <v>9.6</v>
      </c>
    </row>
    <row r="54" spans="1:19">
      <c r="A54" s="8" t="s">
        <v>59</v>
      </c>
      <c r="B54" s="8" t="s">
        <v>60</v>
      </c>
      <c r="C54" s="28" t="s">
        <v>898</v>
      </c>
      <c r="D54" s="12">
        <v>246315</v>
      </c>
      <c r="E54" s="13">
        <v>44420.001372800922</v>
      </c>
      <c r="F54" s="12">
        <f t="shared" si="1"/>
        <v>12.6</v>
      </c>
      <c r="G54" s="12">
        <v>0</v>
      </c>
      <c r="H54" s="12">
        <v>12.6</v>
      </c>
      <c r="I54" s="8" t="s">
        <v>857</v>
      </c>
      <c r="J54" s="8" t="s">
        <v>726</v>
      </c>
      <c r="K54" s="8" t="s">
        <v>1</v>
      </c>
      <c r="L54" s="8" t="s">
        <v>23</v>
      </c>
      <c r="M54" s="8" t="s">
        <v>23</v>
      </c>
      <c r="N54" s="12">
        <v>0</v>
      </c>
      <c r="O54" s="12">
        <v>0</v>
      </c>
      <c r="P54" s="12">
        <v>3</v>
      </c>
      <c r="Q54" s="12">
        <v>0</v>
      </c>
      <c r="R54" s="12">
        <v>0</v>
      </c>
      <c r="S54" s="12">
        <v>9.6</v>
      </c>
    </row>
    <row r="55" spans="1:19">
      <c r="A55" s="8" t="s">
        <v>59</v>
      </c>
      <c r="B55" s="12" t="s">
        <v>60</v>
      </c>
      <c r="C55" s="28" t="s">
        <v>898</v>
      </c>
      <c r="D55" s="12">
        <v>242531</v>
      </c>
      <c r="E55" s="13">
        <v>44415.469023958329</v>
      </c>
      <c r="F55" s="12">
        <f t="shared" si="1"/>
        <v>12.5</v>
      </c>
      <c r="G55" s="12">
        <v>0</v>
      </c>
      <c r="H55" s="12">
        <v>12.5</v>
      </c>
      <c r="I55" s="8" t="s">
        <v>774</v>
      </c>
      <c r="J55" s="8" t="s">
        <v>726</v>
      </c>
      <c r="K55" s="8" t="s">
        <v>4</v>
      </c>
      <c r="L55" s="8" t="s">
        <v>23</v>
      </c>
      <c r="M55" s="8" t="s">
        <v>23</v>
      </c>
      <c r="N55" s="12">
        <v>0</v>
      </c>
      <c r="O55" s="12">
        <v>0</v>
      </c>
      <c r="P55" s="12">
        <v>3</v>
      </c>
      <c r="Q55" s="12">
        <v>0</v>
      </c>
      <c r="R55" s="12">
        <v>1.5</v>
      </c>
      <c r="S55" s="12">
        <v>8</v>
      </c>
    </row>
    <row r="56" spans="1:19">
      <c r="A56" s="8" t="s">
        <v>59</v>
      </c>
      <c r="B56" s="8" t="s">
        <v>60</v>
      </c>
      <c r="C56" s="28" t="s">
        <v>898</v>
      </c>
      <c r="D56" s="12">
        <v>245421</v>
      </c>
      <c r="E56" s="13">
        <v>44419.599671793978</v>
      </c>
      <c r="F56" s="12">
        <f t="shared" si="1"/>
        <v>12.4</v>
      </c>
      <c r="G56" s="12">
        <v>0</v>
      </c>
      <c r="H56" s="12">
        <v>12.4</v>
      </c>
      <c r="I56" s="8" t="s">
        <v>816</v>
      </c>
      <c r="J56" s="8" t="s">
        <v>726</v>
      </c>
      <c r="K56" s="8" t="s">
        <v>51</v>
      </c>
      <c r="L56" s="8" t="s">
        <v>23</v>
      </c>
      <c r="M56" s="8" t="s">
        <v>23</v>
      </c>
      <c r="N56" s="12">
        <v>0</v>
      </c>
      <c r="O56" s="12">
        <v>0</v>
      </c>
      <c r="P56" s="12">
        <v>3</v>
      </c>
      <c r="Q56" s="12">
        <v>0</v>
      </c>
      <c r="R56" s="12">
        <v>0</v>
      </c>
      <c r="S56" s="12">
        <v>9.4</v>
      </c>
    </row>
    <row r="57" spans="1:19">
      <c r="A57" s="8" t="s">
        <v>59</v>
      </c>
      <c r="B57" s="8" t="s">
        <v>60</v>
      </c>
      <c r="C57" s="28" t="s">
        <v>898</v>
      </c>
      <c r="D57" s="12">
        <v>244612</v>
      </c>
      <c r="E57" s="13">
        <v>44418.83623606481</v>
      </c>
      <c r="F57" s="12">
        <f t="shared" si="1"/>
        <v>12</v>
      </c>
      <c r="G57" s="12">
        <v>0</v>
      </c>
      <c r="H57" s="12">
        <v>12</v>
      </c>
      <c r="I57" s="8" t="s">
        <v>751</v>
      </c>
      <c r="J57" s="8" t="s">
        <v>726</v>
      </c>
      <c r="K57" s="8" t="s">
        <v>32</v>
      </c>
      <c r="L57" s="8" t="s">
        <v>23</v>
      </c>
      <c r="M57" s="8" t="s">
        <v>23</v>
      </c>
      <c r="N57" s="12">
        <v>0</v>
      </c>
      <c r="O57" s="12">
        <v>0</v>
      </c>
      <c r="P57" s="12">
        <v>3</v>
      </c>
      <c r="Q57" s="12">
        <v>0</v>
      </c>
      <c r="R57" s="12">
        <v>0.4</v>
      </c>
      <c r="S57" s="12">
        <v>8.6</v>
      </c>
    </row>
    <row r="58" spans="1:19">
      <c r="A58" s="8" t="s">
        <v>59</v>
      </c>
      <c r="B58" s="8" t="s">
        <v>60</v>
      </c>
      <c r="C58" s="28" t="s">
        <v>898</v>
      </c>
      <c r="D58" s="12">
        <v>248059</v>
      </c>
      <c r="E58" s="13">
        <v>44421.91033939815</v>
      </c>
      <c r="F58" s="12">
        <f t="shared" si="1"/>
        <v>11.7</v>
      </c>
      <c r="G58" s="12">
        <v>0</v>
      </c>
      <c r="H58" s="12">
        <v>11.7</v>
      </c>
      <c r="I58" s="8" t="s">
        <v>848</v>
      </c>
      <c r="J58" s="8" t="s">
        <v>726</v>
      </c>
      <c r="K58" s="8" t="s">
        <v>28</v>
      </c>
      <c r="L58" s="8" t="s">
        <v>23</v>
      </c>
      <c r="M58" s="8" t="s">
        <v>23</v>
      </c>
      <c r="N58" s="12">
        <v>0</v>
      </c>
      <c r="O58" s="12">
        <v>0</v>
      </c>
      <c r="P58" s="12">
        <v>3</v>
      </c>
      <c r="Q58" s="12">
        <v>0</v>
      </c>
      <c r="R58" s="12">
        <v>1.5</v>
      </c>
      <c r="S58" s="12">
        <v>7.2</v>
      </c>
    </row>
    <row r="59" spans="1:19">
      <c r="A59" s="8" t="s">
        <v>59</v>
      </c>
      <c r="B59" s="8" t="s">
        <v>60</v>
      </c>
      <c r="C59" s="28" t="s">
        <v>898</v>
      </c>
      <c r="D59" s="12">
        <v>251062</v>
      </c>
      <c r="E59" s="13">
        <v>44425.044138229168</v>
      </c>
      <c r="F59" s="12">
        <f t="shared" si="1"/>
        <v>11.7</v>
      </c>
      <c r="G59" s="12">
        <v>0</v>
      </c>
      <c r="H59" s="12">
        <v>11.7</v>
      </c>
      <c r="I59" s="8" t="s">
        <v>733</v>
      </c>
      <c r="J59" s="8" t="s">
        <v>726</v>
      </c>
      <c r="K59" s="8" t="s">
        <v>27</v>
      </c>
      <c r="L59" s="8" t="s">
        <v>23</v>
      </c>
      <c r="M59" s="8" t="s">
        <v>23</v>
      </c>
      <c r="N59" s="12">
        <v>0</v>
      </c>
      <c r="O59" s="12">
        <v>0</v>
      </c>
      <c r="P59" s="12">
        <v>3</v>
      </c>
      <c r="Q59" s="12">
        <v>0</v>
      </c>
      <c r="R59" s="12">
        <v>1.5</v>
      </c>
      <c r="S59" s="12">
        <v>7.2</v>
      </c>
    </row>
    <row r="60" spans="1:19">
      <c r="A60" s="8" t="s">
        <v>59</v>
      </c>
      <c r="B60" s="8" t="s">
        <v>60</v>
      </c>
      <c r="C60" s="28" t="s">
        <v>898</v>
      </c>
      <c r="D60" s="12">
        <v>246297</v>
      </c>
      <c r="E60" s="13">
        <v>44419.984880138887</v>
      </c>
      <c r="F60" s="12">
        <f t="shared" si="1"/>
        <v>11.6</v>
      </c>
      <c r="G60" s="12">
        <v>0</v>
      </c>
      <c r="H60" s="12">
        <v>11.6</v>
      </c>
      <c r="I60" s="8" t="s">
        <v>782</v>
      </c>
      <c r="J60" s="8" t="s">
        <v>726</v>
      </c>
      <c r="K60" s="8" t="s">
        <v>27</v>
      </c>
      <c r="L60" s="8" t="s">
        <v>23</v>
      </c>
      <c r="M60" s="8" t="s">
        <v>23</v>
      </c>
      <c r="N60" s="12">
        <v>0</v>
      </c>
      <c r="O60" s="12">
        <v>0</v>
      </c>
      <c r="P60" s="12">
        <v>3</v>
      </c>
      <c r="Q60" s="12">
        <v>0</v>
      </c>
      <c r="R60" s="12">
        <v>0</v>
      </c>
      <c r="S60" s="12">
        <v>8.6</v>
      </c>
    </row>
    <row r="61" spans="1:19">
      <c r="A61" s="8" t="s">
        <v>59</v>
      </c>
      <c r="B61" s="12" t="s">
        <v>60</v>
      </c>
      <c r="C61" s="28" t="s">
        <v>898</v>
      </c>
      <c r="D61" s="12">
        <v>242225</v>
      </c>
      <c r="E61" s="13">
        <v>44414.744995034722</v>
      </c>
      <c r="F61" s="12">
        <f t="shared" si="1"/>
        <v>11.2</v>
      </c>
      <c r="G61" s="12">
        <v>0</v>
      </c>
      <c r="H61" s="12">
        <v>11.2</v>
      </c>
      <c r="I61" s="8" t="s">
        <v>780</v>
      </c>
      <c r="J61" s="8" t="s">
        <v>726</v>
      </c>
      <c r="K61" s="8" t="s">
        <v>4</v>
      </c>
      <c r="L61" s="8" t="s">
        <v>23</v>
      </c>
      <c r="M61" s="8" t="s">
        <v>23</v>
      </c>
      <c r="N61" s="12">
        <v>0</v>
      </c>
      <c r="O61" s="12">
        <v>0</v>
      </c>
      <c r="P61" s="12">
        <v>3</v>
      </c>
      <c r="Q61" s="12">
        <v>0</v>
      </c>
      <c r="R61" s="12">
        <v>0.8</v>
      </c>
      <c r="S61" s="12">
        <v>7.4</v>
      </c>
    </row>
    <row r="62" spans="1:19">
      <c r="A62" s="8" t="s">
        <v>59</v>
      </c>
      <c r="B62" s="12" t="s">
        <v>60</v>
      </c>
      <c r="C62" s="28" t="s">
        <v>898</v>
      </c>
      <c r="D62" s="12">
        <v>243157</v>
      </c>
      <c r="E62" s="13">
        <v>44416.897807766203</v>
      </c>
      <c r="F62" s="12">
        <f t="shared" si="1"/>
        <v>11.2</v>
      </c>
      <c r="G62" s="12">
        <v>0</v>
      </c>
      <c r="H62" s="12">
        <v>11.2</v>
      </c>
      <c r="I62" s="8" t="s">
        <v>747</v>
      </c>
      <c r="J62" s="8" t="s">
        <v>726</v>
      </c>
      <c r="K62" s="8" t="s">
        <v>47</v>
      </c>
      <c r="L62" s="8" t="s">
        <v>23</v>
      </c>
      <c r="M62" s="8" t="s">
        <v>23</v>
      </c>
      <c r="N62" s="12">
        <v>0</v>
      </c>
      <c r="O62" s="12">
        <v>0</v>
      </c>
      <c r="P62" s="12">
        <v>3</v>
      </c>
      <c r="Q62" s="12">
        <v>0</v>
      </c>
      <c r="R62" s="12">
        <v>1</v>
      </c>
      <c r="S62" s="12">
        <v>7.2</v>
      </c>
    </row>
    <row r="63" spans="1:19">
      <c r="A63" s="8" t="s">
        <v>59</v>
      </c>
      <c r="B63" s="12" t="s">
        <v>60</v>
      </c>
      <c r="C63" s="28" t="s">
        <v>898</v>
      </c>
      <c r="D63" s="12">
        <v>253326</v>
      </c>
      <c r="E63" s="13">
        <v>44425.955224884259</v>
      </c>
      <c r="F63" s="12">
        <f t="shared" si="1"/>
        <v>10.9</v>
      </c>
      <c r="G63" s="12">
        <v>0</v>
      </c>
      <c r="H63" s="12">
        <v>10.9</v>
      </c>
      <c r="I63" s="8" t="s">
        <v>741</v>
      </c>
      <c r="J63" s="8" t="s">
        <v>726</v>
      </c>
      <c r="K63" s="8" t="s">
        <v>1</v>
      </c>
      <c r="L63" s="8" t="s">
        <v>23</v>
      </c>
      <c r="M63" s="8" t="s">
        <v>23</v>
      </c>
      <c r="N63" s="12">
        <v>0</v>
      </c>
      <c r="O63" s="12">
        <v>0</v>
      </c>
      <c r="P63" s="12">
        <v>3</v>
      </c>
      <c r="Q63" s="12">
        <v>0</v>
      </c>
      <c r="R63" s="12">
        <v>0.7</v>
      </c>
      <c r="S63" s="12">
        <v>7.2</v>
      </c>
    </row>
    <row r="64" spans="1:19">
      <c r="A64" s="8" t="s">
        <v>59</v>
      </c>
      <c r="B64" s="8" t="s">
        <v>60</v>
      </c>
      <c r="C64" s="28" t="s">
        <v>898</v>
      </c>
      <c r="D64" s="12">
        <v>241020</v>
      </c>
      <c r="E64" s="13">
        <v>44413.898431423608</v>
      </c>
      <c r="F64" s="12">
        <f t="shared" si="1"/>
        <v>10.7</v>
      </c>
      <c r="G64" s="12">
        <v>0</v>
      </c>
      <c r="H64" s="12">
        <v>10.7</v>
      </c>
      <c r="I64" s="8" t="s">
        <v>784</v>
      </c>
      <c r="J64" s="8" t="s">
        <v>726</v>
      </c>
      <c r="K64" s="8" t="s">
        <v>1</v>
      </c>
      <c r="L64" s="8" t="s">
        <v>23</v>
      </c>
      <c r="M64" s="8" t="s">
        <v>23</v>
      </c>
      <c r="N64" s="12">
        <v>0</v>
      </c>
      <c r="O64" s="12">
        <v>0</v>
      </c>
      <c r="P64" s="12">
        <v>3</v>
      </c>
      <c r="Q64" s="12">
        <v>0</v>
      </c>
      <c r="R64" s="12">
        <v>0.5</v>
      </c>
      <c r="S64" s="12">
        <v>7.2</v>
      </c>
    </row>
    <row r="65" spans="1:19">
      <c r="A65" s="8" t="s">
        <v>59</v>
      </c>
      <c r="B65" s="8" t="s">
        <v>60</v>
      </c>
      <c r="C65" s="28" t="s">
        <v>898</v>
      </c>
      <c r="D65" s="12">
        <v>241688</v>
      </c>
      <c r="E65" s="13">
        <v>44414.493392118056</v>
      </c>
      <c r="F65" s="12">
        <f t="shared" si="1"/>
        <v>10.7</v>
      </c>
      <c r="G65" s="12">
        <v>0</v>
      </c>
      <c r="H65" s="12">
        <v>10.7</v>
      </c>
      <c r="I65" s="8" t="s">
        <v>813</v>
      </c>
      <c r="J65" s="8" t="s">
        <v>726</v>
      </c>
      <c r="K65" s="8" t="s">
        <v>40</v>
      </c>
      <c r="L65" s="8" t="s">
        <v>23</v>
      </c>
      <c r="M65" s="8" t="s">
        <v>23</v>
      </c>
      <c r="N65" s="12">
        <v>0</v>
      </c>
      <c r="O65" s="12">
        <v>0</v>
      </c>
      <c r="P65" s="12">
        <v>3</v>
      </c>
      <c r="Q65" s="12">
        <v>0</v>
      </c>
      <c r="R65" s="12">
        <v>0.5</v>
      </c>
      <c r="S65" s="12">
        <v>7.2</v>
      </c>
    </row>
    <row r="66" spans="1:19">
      <c r="A66" s="8" t="s">
        <v>59</v>
      </c>
      <c r="B66" s="12" t="s">
        <v>60</v>
      </c>
      <c r="C66" s="28" t="s">
        <v>898</v>
      </c>
      <c r="D66" s="12">
        <v>244593</v>
      </c>
      <c r="E66" s="13">
        <v>44418.80519767361</v>
      </c>
      <c r="F66" s="12">
        <f t="shared" ref="F66:F97" si="2">SUM(G66,H66)</f>
        <v>10.3</v>
      </c>
      <c r="G66" s="12">
        <v>0</v>
      </c>
      <c r="H66" s="12">
        <v>10.3</v>
      </c>
      <c r="I66" s="8" t="s">
        <v>851</v>
      </c>
      <c r="J66" s="8" t="s">
        <v>726</v>
      </c>
      <c r="K66" s="8" t="s">
        <v>3</v>
      </c>
      <c r="L66" s="8" t="s">
        <v>23</v>
      </c>
      <c r="M66" s="8" t="s">
        <v>23</v>
      </c>
      <c r="N66" s="12">
        <v>0</v>
      </c>
      <c r="O66" s="12">
        <v>0</v>
      </c>
      <c r="P66" s="12">
        <v>3</v>
      </c>
      <c r="Q66" s="12">
        <v>0</v>
      </c>
      <c r="R66" s="12">
        <v>1.5</v>
      </c>
      <c r="S66" s="12">
        <v>5.8</v>
      </c>
    </row>
    <row r="67" spans="1:19">
      <c r="A67" s="8" t="s">
        <v>59</v>
      </c>
      <c r="B67" s="12" t="s">
        <v>60</v>
      </c>
      <c r="C67" s="28" t="s">
        <v>898</v>
      </c>
      <c r="D67" s="12">
        <v>245694</v>
      </c>
      <c r="E67" s="13">
        <v>44419.668991574072</v>
      </c>
      <c r="F67" s="12">
        <f t="shared" si="2"/>
        <v>10.199999999999999</v>
      </c>
      <c r="G67" s="12">
        <v>0</v>
      </c>
      <c r="H67" s="12">
        <v>10.199999999999999</v>
      </c>
      <c r="I67" s="8" t="s">
        <v>789</v>
      </c>
      <c r="J67" s="8" t="s">
        <v>726</v>
      </c>
      <c r="K67" s="8" t="s">
        <v>38</v>
      </c>
      <c r="L67" s="8" t="s">
        <v>23</v>
      </c>
      <c r="M67" s="8" t="s">
        <v>23</v>
      </c>
      <c r="N67" s="12">
        <v>0</v>
      </c>
      <c r="O67" s="12">
        <v>0</v>
      </c>
      <c r="P67" s="12">
        <v>3</v>
      </c>
      <c r="Q67" s="12">
        <v>0</v>
      </c>
      <c r="R67" s="12">
        <v>0</v>
      </c>
      <c r="S67" s="12">
        <v>7.2</v>
      </c>
    </row>
    <row r="68" spans="1:19">
      <c r="A68" s="8" t="s">
        <v>59</v>
      </c>
      <c r="B68" s="8" t="s">
        <v>60</v>
      </c>
      <c r="C68" s="28" t="s">
        <v>898</v>
      </c>
      <c r="D68" s="12">
        <v>246575</v>
      </c>
      <c r="E68" s="13">
        <v>44420.481330428236</v>
      </c>
      <c r="F68" s="12">
        <f t="shared" si="2"/>
        <v>10.199999999999999</v>
      </c>
      <c r="G68" s="12">
        <v>0</v>
      </c>
      <c r="H68" s="12">
        <v>10.199999999999999</v>
      </c>
      <c r="I68" s="8" t="s">
        <v>732</v>
      </c>
      <c r="J68" s="8" t="s">
        <v>726</v>
      </c>
      <c r="K68" s="8" t="s">
        <v>27</v>
      </c>
      <c r="L68" s="8" t="s">
        <v>23</v>
      </c>
      <c r="M68" s="8" t="s">
        <v>23</v>
      </c>
      <c r="N68" s="12">
        <v>0</v>
      </c>
      <c r="O68" s="12">
        <v>0</v>
      </c>
      <c r="P68" s="12">
        <v>3</v>
      </c>
      <c r="Q68" s="12">
        <v>0</v>
      </c>
      <c r="R68" s="12">
        <v>0</v>
      </c>
      <c r="S68" s="12">
        <v>7.2</v>
      </c>
    </row>
    <row r="69" spans="1:19">
      <c r="A69" s="8" t="s">
        <v>59</v>
      </c>
      <c r="B69" s="8" t="s">
        <v>60</v>
      </c>
      <c r="C69" s="28" t="s">
        <v>898</v>
      </c>
      <c r="D69" s="12">
        <v>249645</v>
      </c>
      <c r="E69" s="13">
        <v>44424.666218692131</v>
      </c>
      <c r="F69" s="12">
        <f t="shared" si="2"/>
        <v>10.100000000000001</v>
      </c>
      <c r="G69" s="12">
        <v>0</v>
      </c>
      <c r="H69" s="12">
        <v>10.100000000000001</v>
      </c>
      <c r="I69" s="8" t="s">
        <v>840</v>
      </c>
      <c r="J69" s="8" t="s">
        <v>726</v>
      </c>
      <c r="K69" s="8" t="s">
        <v>34</v>
      </c>
      <c r="L69" s="8" t="s">
        <v>23</v>
      </c>
      <c r="M69" s="8" t="s">
        <v>23</v>
      </c>
      <c r="N69" s="12">
        <v>0</v>
      </c>
      <c r="O69" s="12">
        <v>0</v>
      </c>
      <c r="P69" s="12">
        <v>3</v>
      </c>
      <c r="Q69" s="12">
        <v>0</v>
      </c>
      <c r="R69" s="12">
        <v>0.7</v>
      </c>
      <c r="S69" s="12">
        <v>6.4</v>
      </c>
    </row>
    <row r="70" spans="1:19">
      <c r="A70" s="8" t="s">
        <v>59</v>
      </c>
      <c r="B70" s="12" t="s">
        <v>60</v>
      </c>
      <c r="C70" s="28" t="s">
        <v>898</v>
      </c>
      <c r="D70" s="12">
        <v>251329</v>
      </c>
      <c r="E70" s="13">
        <v>44425.455592430553</v>
      </c>
      <c r="F70" s="12">
        <f t="shared" si="2"/>
        <v>10.1</v>
      </c>
      <c r="G70" s="12">
        <v>0</v>
      </c>
      <c r="H70" s="12">
        <v>10.1</v>
      </c>
      <c r="I70" s="8" t="s">
        <v>737</v>
      </c>
      <c r="J70" s="8" t="s">
        <v>726</v>
      </c>
      <c r="K70" s="8" t="s">
        <v>50</v>
      </c>
      <c r="L70" s="8" t="s">
        <v>23</v>
      </c>
      <c r="M70" s="8" t="s">
        <v>23</v>
      </c>
      <c r="N70" s="12">
        <v>0</v>
      </c>
      <c r="O70" s="12">
        <v>0</v>
      </c>
      <c r="P70" s="12">
        <v>3</v>
      </c>
      <c r="Q70" s="12">
        <v>0</v>
      </c>
      <c r="R70" s="12">
        <v>1.1000000000000001</v>
      </c>
      <c r="S70" s="12">
        <v>6</v>
      </c>
    </row>
    <row r="71" spans="1:19">
      <c r="A71" s="8" t="s">
        <v>59</v>
      </c>
      <c r="B71" s="8" t="s">
        <v>60</v>
      </c>
      <c r="C71" s="28" t="s">
        <v>8</v>
      </c>
      <c r="D71" s="12">
        <v>244758</v>
      </c>
      <c r="E71" s="13">
        <v>44419.071286157407</v>
      </c>
      <c r="F71" s="12">
        <f t="shared" si="2"/>
        <v>31.5</v>
      </c>
      <c r="G71" s="12">
        <v>0</v>
      </c>
      <c r="H71" s="12">
        <v>31.5</v>
      </c>
      <c r="I71" s="8" t="s">
        <v>768</v>
      </c>
      <c r="J71" s="8" t="s">
        <v>726</v>
      </c>
      <c r="K71" s="8" t="s">
        <v>4</v>
      </c>
      <c r="L71" s="8" t="s">
        <v>23</v>
      </c>
      <c r="M71" s="8" t="s">
        <v>23</v>
      </c>
      <c r="N71" s="12">
        <v>0</v>
      </c>
      <c r="O71" s="12">
        <v>0</v>
      </c>
      <c r="P71" s="12">
        <v>3</v>
      </c>
      <c r="Q71" s="12">
        <v>3</v>
      </c>
      <c r="R71" s="12">
        <v>1.5</v>
      </c>
      <c r="S71" s="12">
        <v>24</v>
      </c>
    </row>
    <row r="72" spans="1:19">
      <c r="A72" s="8" t="s">
        <v>59</v>
      </c>
      <c r="B72" s="12" t="s">
        <v>60</v>
      </c>
      <c r="C72" s="28" t="s">
        <v>8</v>
      </c>
      <c r="D72" s="12">
        <v>240743</v>
      </c>
      <c r="E72" s="13">
        <v>44413.712011215277</v>
      </c>
      <c r="F72" s="12">
        <f t="shared" si="2"/>
        <v>28.5</v>
      </c>
      <c r="G72" s="12">
        <v>0</v>
      </c>
      <c r="H72" s="12">
        <v>28.5</v>
      </c>
      <c r="I72" s="8" t="s">
        <v>57</v>
      </c>
      <c r="J72" s="8" t="s">
        <v>726</v>
      </c>
      <c r="K72" s="8" t="s">
        <v>6</v>
      </c>
      <c r="L72" s="8" t="s">
        <v>23</v>
      </c>
      <c r="M72" s="8" t="s">
        <v>23</v>
      </c>
      <c r="N72" s="12">
        <v>0</v>
      </c>
      <c r="O72" s="12">
        <v>0</v>
      </c>
      <c r="P72" s="12">
        <v>3</v>
      </c>
      <c r="Q72" s="12">
        <v>0</v>
      </c>
      <c r="R72" s="12">
        <v>1.5</v>
      </c>
      <c r="S72" s="12">
        <v>24</v>
      </c>
    </row>
    <row r="73" spans="1:19">
      <c r="A73" s="8" t="s">
        <v>59</v>
      </c>
      <c r="B73" s="8" t="s">
        <v>60</v>
      </c>
      <c r="C73" s="28" t="s">
        <v>8</v>
      </c>
      <c r="D73" s="12">
        <v>242972</v>
      </c>
      <c r="E73" s="13">
        <v>44416.584039398149</v>
      </c>
      <c r="F73" s="12">
        <f t="shared" si="2"/>
        <v>28.5</v>
      </c>
      <c r="G73" s="12">
        <v>0</v>
      </c>
      <c r="H73" s="12">
        <v>28.5</v>
      </c>
      <c r="I73" s="8" t="s">
        <v>771</v>
      </c>
      <c r="J73" s="8" t="s">
        <v>726</v>
      </c>
      <c r="K73" s="8" t="s">
        <v>7</v>
      </c>
      <c r="L73" s="8" t="s">
        <v>23</v>
      </c>
      <c r="M73" s="8" t="s">
        <v>23</v>
      </c>
      <c r="N73" s="12">
        <v>0</v>
      </c>
      <c r="O73" s="12">
        <v>0</v>
      </c>
      <c r="P73" s="12">
        <v>3</v>
      </c>
      <c r="Q73" s="12">
        <v>0</v>
      </c>
      <c r="R73" s="12">
        <v>1.5</v>
      </c>
      <c r="S73" s="12">
        <v>24</v>
      </c>
    </row>
    <row r="74" spans="1:19">
      <c r="A74" s="8" t="s">
        <v>59</v>
      </c>
      <c r="B74" s="8" t="s">
        <v>60</v>
      </c>
      <c r="C74" s="28" t="s">
        <v>8</v>
      </c>
      <c r="D74" s="12">
        <v>249181</v>
      </c>
      <c r="E74" s="13">
        <v>44424.474381678236</v>
      </c>
      <c r="F74" s="12">
        <f t="shared" si="2"/>
        <v>28.5</v>
      </c>
      <c r="G74" s="12">
        <v>0</v>
      </c>
      <c r="H74" s="12">
        <v>28.5</v>
      </c>
      <c r="I74" s="8" t="s">
        <v>772</v>
      </c>
      <c r="J74" s="8" t="s">
        <v>726</v>
      </c>
      <c r="K74" s="8" t="s">
        <v>52</v>
      </c>
      <c r="L74" s="8" t="s">
        <v>23</v>
      </c>
      <c r="M74" s="8" t="s">
        <v>23</v>
      </c>
      <c r="N74" s="12">
        <v>0</v>
      </c>
      <c r="O74" s="12">
        <v>0</v>
      </c>
      <c r="P74" s="12">
        <v>3</v>
      </c>
      <c r="Q74" s="12">
        <v>0</v>
      </c>
      <c r="R74" s="12">
        <v>1.5</v>
      </c>
      <c r="S74" s="12">
        <v>24</v>
      </c>
    </row>
    <row r="75" spans="1:19">
      <c r="A75" s="8" t="s">
        <v>59</v>
      </c>
      <c r="B75" s="8" t="s">
        <v>60</v>
      </c>
      <c r="C75" s="28" t="s">
        <v>8</v>
      </c>
      <c r="D75" s="12">
        <v>252818</v>
      </c>
      <c r="E75" s="13">
        <v>44425.85156949074</v>
      </c>
      <c r="F75" s="12">
        <f t="shared" si="2"/>
        <v>28.5</v>
      </c>
      <c r="G75" s="12">
        <v>0</v>
      </c>
      <c r="H75" s="12">
        <v>28.5</v>
      </c>
      <c r="I75" s="8" t="s">
        <v>818</v>
      </c>
      <c r="J75" s="8" t="s">
        <v>726</v>
      </c>
      <c r="K75" s="8" t="s">
        <v>37</v>
      </c>
      <c r="L75" s="8" t="s">
        <v>23</v>
      </c>
      <c r="M75" s="8" t="s">
        <v>23</v>
      </c>
      <c r="N75" s="12">
        <v>0</v>
      </c>
      <c r="O75" s="12">
        <v>0</v>
      </c>
      <c r="P75" s="12">
        <v>3</v>
      </c>
      <c r="Q75" s="12">
        <v>0</v>
      </c>
      <c r="R75" s="12">
        <v>1.5</v>
      </c>
      <c r="S75" s="12">
        <v>24</v>
      </c>
    </row>
    <row r="76" spans="1:19">
      <c r="A76" s="8" t="s">
        <v>59</v>
      </c>
      <c r="B76" s="12" t="s">
        <v>60</v>
      </c>
      <c r="C76" s="28" t="s">
        <v>8</v>
      </c>
      <c r="D76" s="12">
        <v>253378</v>
      </c>
      <c r="E76" s="13">
        <v>44425.972032268517</v>
      </c>
      <c r="F76" s="12">
        <f t="shared" si="2"/>
        <v>28.5</v>
      </c>
      <c r="G76" s="12">
        <v>0</v>
      </c>
      <c r="H76" s="12">
        <v>28.5</v>
      </c>
      <c r="I76" s="8" t="s">
        <v>766</v>
      </c>
      <c r="J76" s="8" t="s">
        <v>726</v>
      </c>
      <c r="K76" s="8" t="s">
        <v>33</v>
      </c>
      <c r="L76" s="8" t="s">
        <v>23</v>
      </c>
      <c r="M76" s="8" t="s">
        <v>23</v>
      </c>
      <c r="N76" s="12">
        <v>0</v>
      </c>
      <c r="O76" s="12">
        <v>0</v>
      </c>
      <c r="P76" s="12">
        <v>3</v>
      </c>
      <c r="Q76" s="12">
        <v>0</v>
      </c>
      <c r="R76" s="12">
        <v>1.5</v>
      </c>
      <c r="S76" s="12">
        <v>24</v>
      </c>
    </row>
    <row r="77" spans="1:19">
      <c r="A77" s="8" t="s">
        <v>59</v>
      </c>
      <c r="B77" s="12" t="s">
        <v>60</v>
      </c>
      <c r="C77" s="28" t="s">
        <v>8</v>
      </c>
      <c r="D77" s="12">
        <v>247221</v>
      </c>
      <c r="E77" s="13">
        <v>44420.896609733798</v>
      </c>
      <c r="F77" s="12">
        <f t="shared" si="2"/>
        <v>28.1</v>
      </c>
      <c r="G77" s="12">
        <v>0</v>
      </c>
      <c r="H77" s="12">
        <v>28.1</v>
      </c>
      <c r="I77" s="8" t="s">
        <v>742</v>
      </c>
      <c r="J77" s="8" t="s">
        <v>726</v>
      </c>
      <c r="K77" s="8" t="s">
        <v>33</v>
      </c>
      <c r="L77" s="8" t="s">
        <v>23</v>
      </c>
      <c r="M77" s="8" t="s">
        <v>23</v>
      </c>
      <c r="N77" s="12">
        <v>0</v>
      </c>
      <c r="O77" s="12">
        <v>0</v>
      </c>
      <c r="P77" s="12">
        <v>3</v>
      </c>
      <c r="Q77" s="12">
        <v>0</v>
      </c>
      <c r="R77" s="12">
        <v>1.1000000000000001</v>
      </c>
      <c r="S77" s="12">
        <v>24</v>
      </c>
    </row>
    <row r="78" spans="1:19">
      <c r="A78" s="8" t="s">
        <v>59</v>
      </c>
      <c r="B78" s="8" t="s">
        <v>60</v>
      </c>
      <c r="C78" s="28" t="s">
        <v>8</v>
      </c>
      <c r="D78" s="12">
        <v>246419</v>
      </c>
      <c r="E78" s="13">
        <v>44420.412085578704</v>
      </c>
      <c r="F78" s="12">
        <f t="shared" si="2"/>
        <v>28</v>
      </c>
      <c r="G78" s="12">
        <v>0</v>
      </c>
      <c r="H78" s="12">
        <v>28</v>
      </c>
      <c r="I78" s="8" t="s">
        <v>805</v>
      </c>
      <c r="J78" s="8" t="s">
        <v>726</v>
      </c>
      <c r="K78" s="8" t="s">
        <v>43</v>
      </c>
      <c r="L78" s="8" t="s">
        <v>23</v>
      </c>
      <c r="M78" s="8" t="s">
        <v>23</v>
      </c>
      <c r="N78" s="12">
        <v>0</v>
      </c>
      <c r="O78" s="12">
        <v>0</v>
      </c>
      <c r="P78" s="12">
        <v>3</v>
      </c>
      <c r="Q78" s="12">
        <v>0</v>
      </c>
      <c r="R78" s="12">
        <v>1</v>
      </c>
      <c r="S78" s="12">
        <v>24</v>
      </c>
    </row>
    <row r="79" spans="1:19">
      <c r="A79" s="8" t="s">
        <v>59</v>
      </c>
      <c r="B79" s="8" t="s">
        <v>60</v>
      </c>
      <c r="C79" s="28" t="s">
        <v>8</v>
      </c>
      <c r="D79" s="12">
        <v>241631</v>
      </c>
      <c r="E79" s="13">
        <v>44414.469138692126</v>
      </c>
      <c r="F79" s="12">
        <f t="shared" si="2"/>
        <v>27.8</v>
      </c>
      <c r="G79" s="12">
        <v>0</v>
      </c>
      <c r="H79" s="12">
        <v>27.8</v>
      </c>
      <c r="I79" s="8" t="s">
        <v>769</v>
      </c>
      <c r="J79" s="8" t="s">
        <v>726</v>
      </c>
      <c r="K79" s="8" t="s">
        <v>54</v>
      </c>
      <c r="L79" s="8" t="s">
        <v>23</v>
      </c>
      <c r="M79" s="8" t="s">
        <v>23</v>
      </c>
      <c r="N79" s="12">
        <v>0</v>
      </c>
      <c r="O79" s="12">
        <v>0</v>
      </c>
      <c r="P79" s="12">
        <v>3</v>
      </c>
      <c r="Q79" s="12">
        <v>0</v>
      </c>
      <c r="R79" s="12">
        <v>0.8</v>
      </c>
      <c r="S79" s="12">
        <v>24</v>
      </c>
    </row>
    <row r="80" spans="1:19">
      <c r="A80" s="8" t="s">
        <v>59</v>
      </c>
      <c r="B80" s="12" t="s">
        <v>60</v>
      </c>
      <c r="C80" s="28" t="s">
        <v>8</v>
      </c>
      <c r="D80" s="12">
        <v>242948</v>
      </c>
      <c r="E80" s="13">
        <v>44416.512259386574</v>
      </c>
      <c r="F80" s="12">
        <f t="shared" si="2"/>
        <v>27.8</v>
      </c>
      <c r="G80" s="12">
        <v>0</v>
      </c>
      <c r="H80" s="12">
        <v>27.8</v>
      </c>
      <c r="I80" s="8" t="s">
        <v>831</v>
      </c>
      <c r="J80" s="8" t="s">
        <v>726</v>
      </c>
      <c r="K80" s="8" t="s">
        <v>45</v>
      </c>
      <c r="L80" s="8" t="s">
        <v>23</v>
      </c>
      <c r="M80" s="8" t="s">
        <v>23</v>
      </c>
      <c r="N80" s="12">
        <v>0</v>
      </c>
      <c r="O80" s="12">
        <v>0</v>
      </c>
      <c r="P80" s="12">
        <v>3</v>
      </c>
      <c r="Q80" s="12">
        <v>0</v>
      </c>
      <c r="R80" s="12">
        <v>0.8</v>
      </c>
      <c r="S80" s="12">
        <v>24</v>
      </c>
    </row>
    <row r="81" spans="1:19">
      <c r="A81" s="8" t="s">
        <v>59</v>
      </c>
      <c r="B81" s="12" t="s">
        <v>60</v>
      </c>
      <c r="C81" s="28" t="s">
        <v>8</v>
      </c>
      <c r="D81" s="12">
        <v>242123</v>
      </c>
      <c r="E81" s="13">
        <v>44414.694532696754</v>
      </c>
      <c r="F81" s="12">
        <f t="shared" si="2"/>
        <v>27.7</v>
      </c>
      <c r="G81" s="12">
        <v>0</v>
      </c>
      <c r="H81" s="12">
        <v>27.7</v>
      </c>
      <c r="I81" s="8" t="s">
        <v>776</v>
      </c>
      <c r="J81" s="8" t="s">
        <v>726</v>
      </c>
      <c r="K81" s="8" t="s">
        <v>26</v>
      </c>
      <c r="L81" s="8" t="s">
        <v>23</v>
      </c>
      <c r="M81" s="8" t="s">
        <v>23</v>
      </c>
      <c r="N81" s="12">
        <v>0</v>
      </c>
      <c r="O81" s="12">
        <v>0</v>
      </c>
      <c r="P81" s="12">
        <v>3</v>
      </c>
      <c r="Q81" s="12">
        <v>0</v>
      </c>
      <c r="R81" s="12">
        <v>0.7</v>
      </c>
      <c r="S81" s="12">
        <v>24</v>
      </c>
    </row>
    <row r="82" spans="1:19">
      <c r="A82" s="8" t="s">
        <v>59</v>
      </c>
      <c r="B82" s="8" t="s">
        <v>60</v>
      </c>
      <c r="C82" s="28" t="s">
        <v>8</v>
      </c>
      <c r="D82" s="12">
        <v>250598</v>
      </c>
      <c r="E82" s="13">
        <v>44424.816993379631</v>
      </c>
      <c r="F82" s="12">
        <f t="shared" si="2"/>
        <v>27.7</v>
      </c>
      <c r="G82" s="12">
        <v>0</v>
      </c>
      <c r="H82" s="12">
        <v>27.7</v>
      </c>
      <c r="I82" s="8" t="s">
        <v>812</v>
      </c>
      <c r="J82" s="8" t="s">
        <v>726</v>
      </c>
      <c r="K82" s="8" t="s">
        <v>44</v>
      </c>
      <c r="L82" s="8" t="s">
        <v>23</v>
      </c>
      <c r="M82" s="8" t="s">
        <v>23</v>
      </c>
      <c r="N82" s="12">
        <v>0</v>
      </c>
      <c r="O82" s="12">
        <v>0</v>
      </c>
      <c r="P82" s="12">
        <v>3</v>
      </c>
      <c r="Q82" s="12">
        <v>0</v>
      </c>
      <c r="R82" s="12">
        <v>0.7</v>
      </c>
      <c r="S82" s="12">
        <v>24</v>
      </c>
    </row>
    <row r="83" spans="1:19">
      <c r="A83" s="8" t="s">
        <v>59</v>
      </c>
      <c r="B83" s="12" t="s">
        <v>60</v>
      </c>
      <c r="C83" s="28" t="s">
        <v>8</v>
      </c>
      <c r="D83" s="12">
        <v>252137</v>
      </c>
      <c r="E83" s="13">
        <v>44425.680397812495</v>
      </c>
      <c r="F83" s="12">
        <f t="shared" si="2"/>
        <v>27.7</v>
      </c>
      <c r="G83" s="12">
        <v>0</v>
      </c>
      <c r="H83" s="12">
        <v>27.7</v>
      </c>
      <c r="I83" s="8" t="s">
        <v>759</v>
      </c>
      <c r="J83" s="8" t="s">
        <v>726</v>
      </c>
      <c r="K83" s="8" t="s">
        <v>724</v>
      </c>
      <c r="L83" s="8" t="s">
        <v>23</v>
      </c>
      <c r="M83" s="8" t="s">
        <v>23</v>
      </c>
      <c r="N83" s="12">
        <v>0</v>
      </c>
      <c r="O83" s="12">
        <v>0</v>
      </c>
      <c r="P83" s="12">
        <v>3</v>
      </c>
      <c r="Q83" s="12">
        <v>0</v>
      </c>
      <c r="R83" s="12">
        <v>0.7</v>
      </c>
      <c r="S83" s="12">
        <v>24</v>
      </c>
    </row>
    <row r="84" spans="1:19">
      <c r="A84" s="8" t="s">
        <v>59</v>
      </c>
      <c r="B84" s="12" t="s">
        <v>60</v>
      </c>
      <c r="C84" s="28" t="s">
        <v>8</v>
      </c>
      <c r="D84" s="12">
        <v>243983</v>
      </c>
      <c r="E84" s="13">
        <v>44417.924423414348</v>
      </c>
      <c r="F84" s="12">
        <f t="shared" si="2"/>
        <v>27.5</v>
      </c>
      <c r="G84" s="12">
        <v>0</v>
      </c>
      <c r="H84" s="12">
        <v>27.5</v>
      </c>
      <c r="I84" s="8" t="s">
        <v>846</v>
      </c>
      <c r="J84" s="8" t="s">
        <v>726</v>
      </c>
      <c r="K84" s="8" t="s">
        <v>7</v>
      </c>
      <c r="L84" s="8" t="s">
        <v>23</v>
      </c>
      <c r="M84" s="8" t="s">
        <v>23</v>
      </c>
      <c r="N84" s="12">
        <v>0</v>
      </c>
      <c r="O84" s="12">
        <v>0</v>
      </c>
      <c r="P84" s="12">
        <v>3</v>
      </c>
      <c r="Q84" s="12">
        <v>0</v>
      </c>
      <c r="R84" s="12">
        <v>0.5</v>
      </c>
      <c r="S84" s="12">
        <v>24</v>
      </c>
    </row>
    <row r="85" spans="1:19">
      <c r="A85" s="8" t="s">
        <v>59</v>
      </c>
      <c r="B85" s="12" t="s">
        <v>60</v>
      </c>
      <c r="C85" s="28" t="s">
        <v>8</v>
      </c>
      <c r="D85" s="12">
        <v>248663</v>
      </c>
      <c r="E85" s="13">
        <v>44423.662397928238</v>
      </c>
      <c r="F85" s="12">
        <f t="shared" si="2"/>
        <v>27.4</v>
      </c>
      <c r="G85" s="12">
        <v>0</v>
      </c>
      <c r="H85" s="12">
        <v>27.4</v>
      </c>
      <c r="I85" s="8" t="s">
        <v>798</v>
      </c>
      <c r="J85" s="8" t="s">
        <v>726</v>
      </c>
      <c r="K85" s="8" t="s">
        <v>6</v>
      </c>
      <c r="L85" s="8" t="s">
        <v>23</v>
      </c>
      <c r="M85" s="8" t="s">
        <v>23</v>
      </c>
      <c r="N85" s="12">
        <v>0</v>
      </c>
      <c r="O85" s="12">
        <v>0</v>
      </c>
      <c r="P85" s="12">
        <v>3</v>
      </c>
      <c r="Q85" s="12">
        <v>0</v>
      </c>
      <c r="R85" s="12">
        <v>0.4</v>
      </c>
      <c r="S85" s="12">
        <v>24</v>
      </c>
    </row>
    <row r="86" spans="1:19">
      <c r="A86" s="8" t="s">
        <v>59</v>
      </c>
      <c r="B86" s="12" t="s">
        <v>60</v>
      </c>
      <c r="C86" s="28" t="s">
        <v>8</v>
      </c>
      <c r="D86" s="12">
        <v>243662</v>
      </c>
      <c r="E86" s="13">
        <v>44417.67026244213</v>
      </c>
      <c r="F86" s="12">
        <f t="shared" si="2"/>
        <v>27.2</v>
      </c>
      <c r="G86" s="12">
        <v>0</v>
      </c>
      <c r="H86" s="12">
        <v>27.2</v>
      </c>
      <c r="I86" s="8" t="s">
        <v>835</v>
      </c>
      <c r="J86" s="8" t="s">
        <v>726</v>
      </c>
      <c r="K86" s="8" t="s">
        <v>34</v>
      </c>
      <c r="L86" s="8" t="s">
        <v>23</v>
      </c>
      <c r="M86" s="8" t="s">
        <v>23</v>
      </c>
      <c r="N86" s="12">
        <v>0</v>
      </c>
      <c r="O86" s="12">
        <v>0</v>
      </c>
      <c r="P86" s="12">
        <v>3</v>
      </c>
      <c r="Q86" s="12">
        <v>0</v>
      </c>
      <c r="R86" s="12">
        <v>0.2</v>
      </c>
      <c r="S86" s="12">
        <v>24</v>
      </c>
    </row>
    <row r="87" spans="1:19">
      <c r="A87" s="8" t="s">
        <v>59</v>
      </c>
      <c r="B87" s="8" t="s">
        <v>60</v>
      </c>
      <c r="C87" s="28" t="s">
        <v>8</v>
      </c>
      <c r="D87" s="12">
        <v>241696</v>
      </c>
      <c r="E87" s="13">
        <v>44414.496503009257</v>
      </c>
      <c r="F87" s="12">
        <f t="shared" si="2"/>
        <v>27</v>
      </c>
      <c r="G87" s="12">
        <v>0</v>
      </c>
      <c r="H87" s="12">
        <v>27</v>
      </c>
      <c r="I87" s="8" t="s">
        <v>839</v>
      </c>
      <c r="J87" s="8" t="s">
        <v>726</v>
      </c>
      <c r="K87" s="8" t="s">
        <v>1</v>
      </c>
      <c r="L87" s="8" t="s">
        <v>23</v>
      </c>
      <c r="M87" s="8" t="s">
        <v>23</v>
      </c>
      <c r="N87" s="12">
        <v>0</v>
      </c>
      <c r="O87" s="12">
        <v>0</v>
      </c>
      <c r="P87" s="12">
        <v>3</v>
      </c>
      <c r="Q87" s="12">
        <v>0</v>
      </c>
      <c r="R87" s="12">
        <v>0</v>
      </c>
      <c r="S87" s="12">
        <v>24</v>
      </c>
    </row>
    <row r="88" spans="1:19">
      <c r="A88" s="8" t="s">
        <v>59</v>
      </c>
      <c r="B88" s="12" t="s">
        <v>60</v>
      </c>
      <c r="C88" s="28" t="s">
        <v>8</v>
      </c>
      <c r="D88" s="12">
        <v>248455</v>
      </c>
      <c r="E88" s="13">
        <v>44423.078433993054</v>
      </c>
      <c r="F88" s="12">
        <f t="shared" si="2"/>
        <v>27</v>
      </c>
      <c r="G88" s="12">
        <v>0</v>
      </c>
      <c r="H88" s="12">
        <v>27</v>
      </c>
      <c r="I88" s="8" t="s">
        <v>810</v>
      </c>
      <c r="J88" s="8" t="s">
        <v>726</v>
      </c>
      <c r="K88" s="8" t="s">
        <v>44</v>
      </c>
      <c r="L88" s="8" t="s">
        <v>23</v>
      </c>
      <c r="M88" s="8" t="s">
        <v>23</v>
      </c>
      <c r="N88" s="12">
        <v>0</v>
      </c>
      <c r="O88" s="12">
        <v>0</v>
      </c>
      <c r="P88" s="12">
        <v>3</v>
      </c>
      <c r="Q88" s="12">
        <v>0</v>
      </c>
      <c r="R88" s="12">
        <v>0</v>
      </c>
      <c r="S88" s="12">
        <v>24</v>
      </c>
    </row>
    <row r="89" spans="1:19">
      <c r="A89" s="8" t="s">
        <v>59</v>
      </c>
      <c r="B89" s="8" t="s">
        <v>60</v>
      </c>
      <c r="C89" s="28" t="s">
        <v>8</v>
      </c>
      <c r="D89" s="12">
        <v>248657</v>
      </c>
      <c r="E89" s="13">
        <v>44423.656810729168</v>
      </c>
      <c r="F89" s="12">
        <f t="shared" si="2"/>
        <v>27</v>
      </c>
      <c r="G89" s="12">
        <v>0</v>
      </c>
      <c r="H89" s="12">
        <v>27</v>
      </c>
      <c r="I89" s="8" t="s">
        <v>760</v>
      </c>
      <c r="J89" s="8" t="s">
        <v>726</v>
      </c>
      <c r="K89" s="8" t="s">
        <v>761</v>
      </c>
      <c r="L89" s="8" t="s">
        <v>23</v>
      </c>
      <c r="M89" s="8" t="s">
        <v>23</v>
      </c>
      <c r="N89" s="12">
        <v>0</v>
      </c>
      <c r="O89" s="12">
        <v>0</v>
      </c>
      <c r="P89" s="12">
        <v>3</v>
      </c>
      <c r="Q89" s="12">
        <v>0</v>
      </c>
      <c r="R89" s="12">
        <v>0</v>
      </c>
      <c r="S89" s="12">
        <v>24</v>
      </c>
    </row>
    <row r="90" spans="1:19">
      <c r="A90" s="8" t="s">
        <v>59</v>
      </c>
      <c r="B90" s="12" t="s">
        <v>60</v>
      </c>
      <c r="C90" s="28" t="s">
        <v>8</v>
      </c>
      <c r="D90" s="12">
        <v>252556</v>
      </c>
      <c r="E90" s="13">
        <v>44425.780482754628</v>
      </c>
      <c r="F90" s="12">
        <f t="shared" si="2"/>
        <v>25.1</v>
      </c>
      <c r="G90" s="12">
        <v>0</v>
      </c>
      <c r="H90" s="12">
        <v>25.1</v>
      </c>
      <c r="I90" s="8" t="s">
        <v>829</v>
      </c>
      <c r="J90" s="8" t="s">
        <v>726</v>
      </c>
      <c r="K90" s="8" t="s">
        <v>34</v>
      </c>
      <c r="L90" s="8" t="s">
        <v>23</v>
      </c>
      <c r="M90" s="8" t="s">
        <v>23</v>
      </c>
      <c r="N90" s="12">
        <v>0</v>
      </c>
      <c r="O90" s="12">
        <v>0</v>
      </c>
      <c r="P90" s="12">
        <v>3</v>
      </c>
      <c r="Q90" s="12">
        <v>0</v>
      </c>
      <c r="R90" s="12">
        <v>0.5</v>
      </c>
      <c r="S90" s="12">
        <v>21.6</v>
      </c>
    </row>
    <row r="91" spans="1:19">
      <c r="A91" s="8" t="s">
        <v>59</v>
      </c>
      <c r="B91" s="12" t="s">
        <v>60</v>
      </c>
      <c r="C91" s="28" t="s">
        <v>8</v>
      </c>
      <c r="D91" s="12">
        <v>247331</v>
      </c>
      <c r="E91" s="13">
        <v>44421.030042743056</v>
      </c>
      <c r="F91" s="12">
        <f t="shared" si="2"/>
        <v>24.6</v>
      </c>
      <c r="G91" s="12">
        <v>0</v>
      </c>
      <c r="H91" s="12">
        <v>24.6</v>
      </c>
      <c r="I91" s="8" t="s">
        <v>791</v>
      </c>
      <c r="J91" s="8" t="s">
        <v>726</v>
      </c>
      <c r="K91" s="8" t="s">
        <v>26</v>
      </c>
      <c r="L91" s="8" t="s">
        <v>23</v>
      </c>
      <c r="M91" s="8" t="s">
        <v>23</v>
      </c>
      <c r="N91" s="12">
        <v>0</v>
      </c>
      <c r="O91" s="12">
        <v>0</v>
      </c>
      <c r="P91" s="12">
        <v>3</v>
      </c>
      <c r="Q91" s="12">
        <v>0</v>
      </c>
      <c r="R91" s="12">
        <v>0</v>
      </c>
      <c r="S91" s="12">
        <v>21.6</v>
      </c>
    </row>
    <row r="92" spans="1:19">
      <c r="A92" s="8" t="s">
        <v>59</v>
      </c>
      <c r="B92" s="8" t="s">
        <v>60</v>
      </c>
      <c r="C92" s="28" t="s">
        <v>8</v>
      </c>
      <c r="D92" s="12">
        <v>247482</v>
      </c>
      <c r="E92" s="13">
        <v>44421.437539328705</v>
      </c>
      <c r="F92" s="12">
        <f t="shared" si="2"/>
        <v>24</v>
      </c>
      <c r="G92" s="12">
        <v>0</v>
      </c>
      <c r="H92" s="12">
        <v>24</v>
      </c>
      <c r="I92" s="8" t="s">
        <v>753</v>
      </c>
      <c r="J92" s="8" t="s">
        <v>726</v>
      </c>
      <c r="K92" s="8" t="s">
        <v>5</v>
      </c>
      <c r="L92" s="8" t="s">
        <v>24</v>
      </c>
      <c r="M92" s="8" t="s">
        <v>23</v>
      </c>
      <c r="N92" s="12">
        <v>6</v>
      </c>
      <c r="O92" s="12">
        <v>4</v>
      </c>
      <c r="P92" s="12">
        <v>3</v>
      </c>
      <c r="Q92" s="12">
        <v>0</v>
      </c>
      <c r="R92" s="12">
        <v>0</v>
      </c>
      <c r="S92" s="12">
        <v>11</v>
      </c>
    </row>
    <row r="93" spans="1:19">
      <c r="A93" s="8" t="s">
        <v>59</v>
      </c>
      <c r="B93" s="8" t="s">
        <v>60</v>
      </c>
      <c r="C93" s="28" t="s">
        <v>8</v>
      </c>
      <c r="D93" s="12">
        <v>240760</v>
      </c>
      <c r="E93" s="13">
        <v>44413.71759064815</v>
      </c>
      <c r="F93" s="12">
        <f t="shared" si="2"/>
        <v>22.9</v>
      </c>
      <c r="G93" s="12">
        <v>0</v>
      </c>
      <c r="H93" s="12">
        <v>22.9</v>
      </c>
      <c r="I93" s="8" t="s">
        <v>792</v>
      </c>
      <c r="J93" s="8" t="s">
        <v>726</v>
      </c>
      <c r="K93" s="8" t="s">
        <v>43</v>
      </c>
      <c r="L93" s="8" t="s">
        <v>23</v>
      </c>
      <c r="M93" s="8" t="s">
        <v>23</v>
      </c>
      <c r="N93" s="12">
        <v>0</v>
      </c>
      <c r="O93" s="12">
        <v>0</v>
      </c>
      <c r="P93" s="12">
        <v>3</v>
      </c>
      <c r="Q93" s="12">
        <v>0</v>
      </c>
      <c r="R93" s="12">
        <v>0.7</v>
      </c>
      <c r="S93" s="12">
        <v>19.2</v>
      </c>
    </row>
    <row r="94" spans="1:19">
      <c r="A94" s="8" t="s">
        <v>59</v>
      </c>
      <c r="B94" s="12" t="s">
        <v>60</v>
      </c>
      <c r="C94" s="28" t="s">
        <v>8</v>
      </c>
      <c r="D94" s="12">
        <v>241998</v>
      </c>
      <c r="E94" s="13">
        <v>44414.643982592592</v>
      </c>
      <c r="F94" s="12">
        <f t="shared" si="2"/>
        <v>22.7</v>
      </c>
      <c r="G94" s="12">
        <v>0</v>
      </c>
      <c r="H94" s="12">
        <v>22.7</v>
      </c>
      <c r="I94" s="8" t="s">
        <v>725</v>
      </c>
      <c r="J94" s="8" t="s">
        <v>726</v>
      </c>
      <c r="K94" s="8" t="s">
        <v>0</v>
      </c>
      <c r="L94" s="8" t="s">
        <v>23</v>
      </c>
      <c r="M94" s="8" t="s">
        <v>23</v>
      </c>
      <c r="N94" s="12">
        <v>0</v>
      </c>
      <c r="O94" s="12">
        <v>0</v>
      </c>
      <c r="P94" s="12">
        <v>3</v>
      </c>
      <c r="Q94" s="12">
        <v>0</v>
      </c>
      <c r="R94" s="12">
        <v>0.5</v>
      </c>
      <c r="S94" s="12">
        <v>19.2</v>
      </c>
    </row>
    <row r="95" spans="1:19">
      <c r="A95" s="8" t="s">
        <v>59</v>
      </c>
      <c r="B95" s="8" t="s">
        <v>60</v>
      </c>
      <c r="C95" s="28" t="s">
        <v>8</v>
      </c>
      <c r="D95" s="12">
        <v>245683</v>
      </c>
      <c r="E95" s="13">
        <v>44419.666346215279</v>
      </c>
      <c r="F95" s="12">
        <f t="shared" si="2"/>
        <v>22.2</v>
      </c>
      <c r="G95" s="12">
        <v>0</v>
      </c>
      <c r="H95" s="12">
        <v>22.2</v>
      </c>
      <c r="I95" s="8" t="s">
        <v>799</v>
      </c>
      <c r="J95" s="8" t="s">
        <v>726</v>
      </c>
      <c r="K95" s="8" t="s">
        <v>54</v>
      </c>
      <c r="L95" s="8" t="s">
        <v>23</v>
      </c>
      <c r="M95" s="8" t="s">
        <v>23</v>
      </c>
      <c r="N95" s="12">
        <v>0</v>
      </c>
      <c r="O95" s="12">
        <v>0</v>
      </c>
      <c r="P95" s="12">
        <v>3</v>
      </c>
      <c r="Q95" s="12">
        <v>0</v>
      </c>
      <c r="R95" s="12">
        <v>0</v>
      </c>
      <c r="S95" s="12">
        <v>19.2</v>
      </c>
    </row>
    <row r="96" spans="1:19">
      <c r="A96" s="8" t="s">
        <v>59</v>
      </c>
      <c r="B96" s="8" t="s">
        <v>60</v>
      </c>
      <c r="C96" s="28" t="s">
        <v>8</v>
      </c>
      <c r="D96" s="12">
        <v>243450</v>
      </c>
      <c r="E96" s="13">
        <v>44417.536930416667</v>
      </c>
      <c r="F96" s="12">
        <f t="shared" si="2"/>
        <v>21.8</v>
      </c>
      <c r="G96" s="12">
        <v>0</v>
      </c>
      <c r="H96" s="12">
        <v>21.8</v>
      </c>
      <c r="I96" s="8" t="s">
        <v>824</v>
      </c>
      <c r="J96" s="8" t="s">
        <v>726</v>
      </c>
      <c r="K96" s="8" t="s">
        <v>7</v>
      </c>
      <c r="L96" s="8" t="s">
        <v>23</v>
      </c>
      <c r="M96" s="8" t="s">
        <v>23</v>
      </c>
      <c r="N96" s="12">
        <v>0</v>
      </c>
      <c r="O96" s="12">
        <v>0</v>
      </c>
      <c r="P96" s="12">
        <v>3</v>
      </c>
      <c r="Q96" s="12">
        <v>0</v>
      </c>
      <c r="R96" s="12">
        <v>1.2</v>
      </c>
      <c r="S96" s="12">
        <v>17.600000000000001</v>
      </c>
    </row>
    <row r="97" spans="1:19">
      <c r="A97" s="8" t="s">
        <v>59</v>
      </c>
      <c r="B97" s="8" t="s">
        <v>60</v>
      </c>
      <c r="C97" s="28" t="s">
        <v>8</v>
      </c>
      <c r="D97" s="12">
        <v>251572</v>
      </c>
      <c r="E97" s="13">
        <v>44425.540286469906</v>
      </c>
      <c r="F97" s="12">
        <f t="shared" si="2"/>
        <v>20.7</v>
      </c>
      <c r="G97" s="12">
        <v>0</v>
      </c>
      <c r="H97" s="12">
        <v>20.7</v>
      </c>
      <c r="I97" s="8" t="s">
        <v>803</v>
      </c>
      <c r="J97" s="8" t="s">
        <v>726</v>
      </c>
      <c r="K97" s="8" t="s">
        <v>2</v>
      </c>
      <c r="L97" s="8" t="s">
        <v>23</v>
      </c>
      <c r="M97" s="8" t="s">
        <v>23</v>
      </c>
      <c r="N97" s="12">
        <v>0</v>
      </c>
      <c r="O97" s="12">
        <v>0</v>
      </c>
      <c r="P97" s="12">
        <v>3</v>
      </c>
      <c r="Q97" s="12">
        <v>0</v>
      </c>
      <c r="R97" s="12">
        <v>0.9</v>
      </c>
      <c r="S97" s="12">
        <v>16.8</v>
      </c>
    </row>
    <row r="98" spans="1:19">
      <c r="A98" s="8" t="s">
        <v>59</v>
      </c>
      <c r="B98" s="12" t="s">
        <v>60</v>
      </c>
      <c r="C98" s="28" t="s">
        <v>8</v>
      </c>
      <c r="D98" s="12">
        <v>247665</v>
      </c>
      <c r="E98" s="13">
        <v>44421.55403068287</v>
      </c>
      <c r="F98" s="12">
        <f t="shared" ref="F98:F129" si="3">SUM(G98,H98)</f>
        <v>20.3</v>
      </c>
      <c r="G98" s="12">
        <v>0</v>
      </c>
      <c r="H98" s="12">
        <v>20.3</v>
      </c>
      <c r="I98" s="8" t="s">
        <v>767</v>
      </c>
      <c r="J98" s="8" t="s">
        <v>726</v>
      </c>
      <c r="K98" s="8" t="s">
        <v>33</v>
      </c>
      <c r="L98" s="8" t="s">
        <v>23</v>
      </c>
      <c r="M98" s="8" t="s">
        <v>23</v>
      </c>
      <c r="N98" s="12">
        <v>0</v>
      </c>
      <c r="O98" s="12">
        <v>0</v>
      </c>
      <c r="P98" s="12">
        <v>3</v>
      </c>
      <c r="Q98" s="12">
        <v>0</v>
      </c>
      <c r="R98" s="12">
        <v>0.5</v>
      </c>
      <c r="S98" s="12">
        <v>16.8</v>
      </c>
    </row>
    <row r="99" spans="1:19">
      <c r="A99" s="8" t="s">
        <v>59</v>
      </c>
      <c r="B99" s="12" t="s">
        <v>60</v>
      </c>
      <c r="C99" s="28" t="s">
        <v>8</v>
      </c>
      <c r="D99" s="12">
        <v>252820</v>
      </c>
      <c r="E99" s="13">
        <v>44425.852866504625</v>
      </c>
      <c r="F99" s="12">
        <f t="shared" si="3"/>
        <v>20</v>
      </c>
      <c r="G99" s="12">
        <v>0</v>
      </c>
      <c r="H99" s="12">
        <v>20</v>
      </c>
      <c r="I99" s="8" t="s">
        <v>781</v>
      </c>
      <c r="J99" s="8" t="s">
        <v>726</v>
      </c>
      <c r="K99" s="8" t="s">
        <v>2</v>
      </c>
      <c r="L99" s="8" t="s">
        <v>23</v>
      </c>
      <c r="M99" s="8" t="s">
        <v>23</v>
      </c>
      <c r="N99" s="12">
        <v>0</v>
      </c>
      <c r="O99" s="12">
        <v>0</v>
      </c>
      <c r="P99" s="12">
        <v>3</v>
      </c>
      <c r="Q99" s="12">
        <v>0</v>
      </c>
      <c r="R99" s="12">
        <v>0.2</v>
      </c>
      <c r="S99" s="12">
        <v>16.8</v>
      </c>
    </row>
    <row r="100" spans="1:19">
      <c r="A100" s="8" t="s">
        <v>59</v>
      </c>
      <c r="B100" s="12" t="s">
        <v>60</v>
      </c>
      <c r="C100" s="28" t="s">
        <v>8</v>
      </c>
      <c r="D100" s="12">
        <v>242855</v>
      </c>
      <c r="E100" s="13">
        <v>44415.954955983798</v>
      </c>
      <c r="F100" s="12">
        <f t="shared" si="3"/>
        <v>19.899999999999999</v>
      </c>
      <c r="G100" s="12">
        <v>0</v>
      </c>
      <c r="H100" s="12">
        <v>19.899999999999999</v>
      </c>
      <c r="I100" s="8" t="s">
        <v>738</v>
      </c>
      <c r="J100" s="8" t="s">
        <v>726</v>
      </c>
      <c r="K100" s="8" t="s">
        <v>5</v>
      </c>
      <c r="L100" s="8" t="s">
        <v>24</v>
      </c>
      <c r="M100" s="8" t="s">
        <v>23</v>
      </c>
      <c r="N100" s="12">
        <v>6</v>
      </c>
      <c r="O100" s="12">
        <v>0</v>
      </c>
      <c r="P100" s="12">
        <v>3</v>
      </c>
      <c r="Q100" s="12">
        <v>0</v>
      </c>
      <c r="R100" s="12">
        <v>0.9</v>
      </c>
      <c r="S100" s="12">
        <v>10</v>
      </c>
    </row>
    <row r="101" spans="1:19">
      <c r="A101" s="8" t="s">
        <v>59</v>
      </c>
      <c r="B101" s="12" t="s">
        <v>60</v>
      </c>
      <c r="C101" s="28" t="s">
        <v>8</v>
      </c>
      <c r="D101" s="12">
        <v>246327</v>
      </c>
      <c r="E101" s="13">
        <v>44420.035596226851</v>
      </c>
      <c r="F101" s="12">
        <f t="shared" si="3"/>
        <v>19</v>
      </c>
      <c r="G101" s="12">
        <v>0</v>
      </c>
      <c r="H101" s="12">
        <v>19</v>
      </c>
      <c r="I101" s="8" t="s">
        <v>758</v>
      </c>
      <c r="J101" s="8" t="s">
        <v>726</v>
      </c>
      <c r="K101" s="8" t="s">
        <v>47</v>
      </c>
      <c r="L101" s="8" t="s">
        <v>23</v>
      </c>
      <c r="M101" s="8" t="s">
        <v>23</v>
      </c>
      <c r="N101" s="12">
        <v>0</v>
      </c>
      <c r="O101" s="12">
        <v>0</v>
      </c>
      <c r="P101" s="12">
        <v>3</v>
      </c>
      <c r="Q101" s="12">
        <v>0</v>
      </c>
      <c r="R101" s="12">
        <v>0</v>
      </c>
      <c r="S101" s="12">
        <v>16</v>
      </c>
    </row>
    <row r="102" spans="1:19">
      <c r="A102" s="8" t="s">
        <v>59</v>
      </c>
      <c r="B102" s="8" t="s">
        <v>60</v>
      </c>
      <c r="C102" s="28" t="s">
        <v>8</v>
      </c>
      <c r="D102" s="12">
        <v>251677</v>
      </c>
      <c r="E102" s="13">
        <v>44425.581889317131</v>
      </c>
      <c r="F102" s="12">
        <f t="shared" si="3"/>
        <v>18.600000000000001</v>
      </c>
      <c r="G102" s="12">
        <v>0</v>
      </c>
      <c r="H102" s="12">
        <v>18.600000000000001</v>
      </c>
      <c r="I102" s="8" t="s">
        <v>856</v>
      </c>
      <c r="J102" s="8" t="s">
        <v>726</v>
      </c>
      <c r="K102" s="8" t="s">
        <v>0</v>
      </c>
      <c r="L102" s="8" t="s">
        <v>23</v>
      </c>
      <c r="M102" s="8" t="s">
        <v>23</v>
      </c>
      <c r="N102" s="12">
        <v>0</v>
      </c>
      <c r="O102" s="12">
        <v>0</v>
      </c>
      <c r="P102" s="12">
        <v>3</v>
      </c>
      <c r="Q102" s="12">
        <v>0</v>
      </c>
      <c r="R102" s="12">
        <v>1.2</v>
      </c>
      <c r="S102" s="12">
        <v>14.4</v>
      </c>
    </row>
    <row r="103" spans="1:19">
      <c r="A103" s="8" t="s">
        <v>59</v>
      </c>
      <c r="B103" s="8" t="s">
        <v>60</v>
      </c>
      <c r="C103" s="28" t="s">
        <v>8</v>
      </c>
      <c r="D103" s="12">
        <v>250993</v>
      </c>
      <c r="E103" s="13">
        <v>44424.999056805551</v>
      </c>
      <c r="F103" s="12">
        <f t="shared" si="3"/>
        <v>17.8</v>
      </c>
      <c r="G103" s="12">
        <v>0</v>
      </c>
      <c r="H103" s="12">
        <v>17.8</v>
      </c>
      <c r="I103" s="8" t="s">
        <v>819</v>
      </c>
      <c r="J103" s="8" t="s">
        <v>726</v>
      </c>
      <c r="K103" s="8" t="s">
        <v>6</v>
      </c>
      <c r="L103" s="8" t="s">
        <v>23</v>
      </c>
      <c r="M103" s="8" t="s">
        <v>23</v>
      </c>
      <c r="N103" s="12">
        <v>0</v>
      </c>
      <c r="O103" s="12">
        <v>0</v>
      </c>
      <c r="P103" s="12">
        <v>3</v>
      </c>
      <c r="Q103" s="12">
        <v>0</v>
      </c>
      <c r="R103" s="12">
        <v>0.4</v>
      </c>
      <c r="S103" s="12">
        <v>14.4</v>
      </c>
    </row>
    <row r="104" spans="1:19">
      <c r="A104" s="8" t="s">
        <v>59</v>
      </c>
      <c r="B104" s="8" t="s">
        <v>60</v>
      </c>
      <c r="C104" s="28" t="s">
        <v>8</v>
      </c>
      <c r="D104" s="12">
        <v>251605</v>
      </c>
      <c r="E104" s="13">
        <v>44425.548863842589</v>
      </c>
      <c r="F104" s="12">
        <f t="shared" si="3"/>
        <v>17.100000000000001</v>
      </c>
      <c r="G104" s="12">
        <v>0</v>
      </c>
      <c r="H104" s="12">
        <v>17.100000000000001</v>
      </c>
      <c r="I104" s="8" t="s">
        <v>852</v>
      </c>
      <c r="J104" s="8" t="s">
        <v>726</v>
      </c>
      <c r="K104" s="8" t="s">
        <v>0</v>
      </c>
      <c r="L104" s="8" t="s">
        <v>24</v>
      </c>
      <c r="M104" s="8" t="s">
        <v>23</v>
      </c>
      <c r="N104" s="12">
        <v>6</v>
      </c>
      <c r="O104" s="12">
        <v>4</v>
      </c>
      <c r="P104" s="12">
        <v>3</v>
      </c>
      <c r="Q104" s="12">
        <v>0</v>
      </c>
      <c r="R104" s="12">
        <v>0.5</v>
      </c>
      <c r="S104" s="12">
        <v>3.6</v>
      </c>
    </row>
    <row r="105" spans="1:19">
      <c r="A105" s="8" t="s">
        <v>59</v>
      </c>
      <c r="B105" s="8" t="s">
        <v>60</v>
      </c>
      <c r="C105" s="28" t="s">
        <v>8</v>
      </c>
      <c r="D105" s="12">
        <v>240544</v>
      </c>
      <c r="E105" s="13">
        <v>44413.534356666663</v>
      </c>
      <c r="F105" s="12">
        <f t="shared" si="3"/>
        <v>16.900000000000002</v>
      </c>
      <c r="G105" s="12">
        <v>0</v>
      </c>
      <c r="H105" s="12">
        <v>16.900000000000002</v>
      </c>
      <c r="I105" s="8" t="s">
        <v>795</v>
      </c>
      <c r="J105" s="8" t="s">
        <v>726</v>
      </c>
      <c r="K105" s="8" t="s">
        <v>43</v>
      </c>
      <c r="L105" s="8" t="s">
        <v>24</v>
      </c>
      <c r="M105" s="8" t="s">
        <v>23</v>
      </c>
      <c r="N105" s="12">
        <v>6</v>
      </c>
      <c r="O105" s="12">
        <v>4</v>
      </c>
      <c r="P105" s="12">
        <v>3</v>
      </c>
      <c r="Q105" s="12">
        <v>0</v>
      </c>
      <c r="R105" s="12">
        <v>1.3</v>
      </c>
      <c r="S105" s="12">
        <v>2.6</v>
      </c>
    </row>
    <row r="106" spans="1:19">
      <c r="A106" s="8" t="s">
        <v>59</v>
      </c>
      <c r="B106" s="12" t="s">
        <v>60</v>
      </c>
      <c r="C106" s="28" t="s">
        <v>8</v>
      </c>
      <c r="D106" s="12">
        <v>242341</v>
      </c>
      <c r="E106" s="13">
        <v>44414.843584814815</v>
      </c>
      <c r="F106" s="12">
        <f t="shared" si="3"/>
        <v>16.5</v>
      </c>
      <c r="G106" s="12">
        <v>0</v>
      </c>
      <c r="H106" s="12">
        <v>16.5</v>
      </c>
      <c r="I106" s="8" t="s">
        <v>778</v>
      </c>
      <c r="J106" s="8" t="s">
        <v>726</v>
      </c>
      <c r="K106" s="8" t="s">
        <v>79</v>
      </c>
      <c r="L106" s="8" t="s">
        <v>23</v>
      </c>
      <c r="M106" s="8" t="s">
        <v>23</v>
      </c>
      <c r="N106" s="12">
        <v>0</v>
      </c>
      <c r="O106" s="12">
        <v>0</v>
      </c>
      <c r="P106" s="12">
        <v>3</v>
      </c>
      <c r="Q106" s="12">
        <v>0</v>
      </c>
      <c r="R106" s="12">
        <v>1.5</v>
      </c>
      <c r="S106" s="12">
        <v>12</v>
      </c>
    </row>
    <row r="107" spans="1:19">
      <c r="A107" s="8" t="s">
        <v>59</v>
      </c>
      <c r="B107" s="8" t="s">
        <v>60</v>
      </c>
      <c r="C107" s="28" t="s">
        <v>8</v>
      </c>
      <c r="D107" s="12">
        <v>247246</v>
      </c>
      <c r="E107" s="13">
        <v>44420.920011747687</v>
      </c>
      <c r="F107" s="12">
        <f t="shared" si="3"/>
        <v>16.5</v>
      </c>
      <c r="G107" s="12">
        <v>0</v>
      </c>
      <c r="H107" s="12">
        <v>16.5</v>
      </c>
      <c r="I107" s="8" t="s">
        <v>826</v>
      </c>
      <c r="J107" s="8" t="s">
        <v>726</v>
      </c>
      <c r="K107" s="8" t="s">
        <v>28</v>
      </c>
      <c r="L107" s="8" t="s">
        <v>23</v>
      </c>
      <c r="M107" s="8" t="s">
        <v>23</v>
      </c>
      <c r="N107" s="12">
        <v>0</v>
      </c>
      <c r="O107" s="12">
        <v>0</v>
      </c>
      <c r="P107" s="12">
        <v>3</v>
      </c>
      <c r="Q107" s="12">
        <v>0</v>
      </c>
      <c r="R107" s="12">
        <v>1.5</v>
      </c>
      <c r="S107" s="12">
        <v>12</v>
      </c>
    </row>
    <row r="108" spans="1:19">
      <c r="A108" s="8" t="s">
        <v>59</v>
      </c>
      <c r="B108" s="12" t="s">
        <v>60</v>
      </c>
      <c r="C108" s="28" t="s">
        <v>8</v>
      </c>
      <c r="D108" s="12">
        <v>248216</v>
      </c>
      <c r="E108" s="13">
        <v>44422.49759835648</v>
      </c>
      <c r="F108" s="12">
        <f t="shared" si="3"/>
        <v>15</v>
      </c>
      <c r="G108" s="12">
        <v>0</v>
      </c>
      <c r="H108" s="12">
        <v>15</v>
      </c>
      <c r="I108" s="8" t="s">
        <v>804</v>
      </c>
      <c r="J108" s="8" t="s">
        <v>726</v>
      </c>
      <c r="K108" s="8" t="s">
        <v>6</v>
      </c>
      <c r="L108" s="8" t="s">
        <v>23</v>
      </c>
      <c r="M108" s="8" t="s">
        <v>23</v>
      </c>
      <c r="N108" s="12">
        <v>0</v>
      </c>
      <c r="O108" s="12">
        <v>0</v>
      </c>
      <c r="P108" s="12">
        <v>3</v>
      </c>
      <c r="Q108" s="12">
        <v>0</v>
      </c>
      <c r="R108" s="12">
        <v>0</v>
      </c>
      <c r="S108" s="12">
        <v>12</v>
      </c>
    </row>
    <row r="109" spans="1:19">
      <c r="A109" s="8" t="s">
        <v>59</v>
      </c>
      <c r="B109" s="12" t="s">
        <v>60</v>
      </c>
      <c r="C109" s="28" t="s">
        <v>8</v>
      </c>
      <c r="D109" s="12">
        <v>242837</v>
      </c>
      <c r="E109" s="13">
        <v>44415.935548854162</v>
      </c>
      <c r="F109" s="12">
        <f t="shared" si="3"/>
        <v>13.899999999999999</v>
      </c>
      <c r="G109" s="12">
        <v>0</v>
      </c>
      <c r="H109" s="12">
        <v>13.899999999999999</v>
      </c>
      <c r="I109" s="8" t="s">
        <v>796</v>
      </c>
      <c r="J109" s="8" t="s">
        <v>726</v>
      </c>
      <c r="K109" s="8" t="s">
        <v>2</v>
      </c>
      <c r="L109" s="8" t="s">
        <v>23</v>
      </c>
      <c r="M109" s="8" t="s">
        <v>23</v>
      </c>
      <c r="N109" s="12">
        <v>0</v>
      </c>
      <c r="O109" s="12">
        <v>0</v>
      </c>
      <c r="P109" s="12">
        <v>3</v>
      </c>
      <c r="Q109" s="12">
        <v>0</v>
      </c>
      <c r="R109" s="12">
        <v>1.3</v>
      </c>
      <c r="S109" s="12">
        <v>9.6</v>
      </c>
    </row>
    <row r="110" spans="1:19">
      <c r="A110" s="8" t="s">
        <v>59</v>
      </c>
      <c r="B110" s="12" t="s">
        <v>60</v>
      </c>
      <c r="C110" s="28" t="s">
        <v>8</v>
      </c>
      <c r="D110" s="12">
        <v>243462</v>
      </c>
      <c r="E110" s="13">
        <v>44417.547726655088</v>
      </c>
      <c r="F110" s="12">
        <f t="shared" si="3"/>
        <v>13.7</v>
      </c>
      <c r="G110" s="12">
        <v>0</v>
      </c>
      <c r="H110" s="12">
        <v>13.7</v>
      </c>
      <c r="I110" s="8" t="s">
        <v>746</v>
      </c>
      <c r="J110" s="8" t="s">
        <v>726</v>
      </c>
      <c r="K110" s="8" t="s">
        <v>47</v>
      </c>
      <c r="L110" s="8" t="s">
        <v>24</v>
      </c>
      <c r="M110" s="8" t="s">
        <v>23</v>
      </c>
      <c r="N110" s="12">
        <v>6</v>
      </c>
      <c r="O110" s="12">
        <v>4</v>
      </c>
      <c r="P110" s="12">
        <v>3</v>
      </c>
      <c r="Q110" s="12">
        <v>0</v>
      </c>
      <c r="R110" s="12">
        <v>0.5</v>
      </c>
      <c r="S110" s="12">
        <v>0.2</v>
      </c>
    </row>
    <row r="111" spans="1:19">
      <c r="A111" s="8" t="s">
        <v>59</v>
      </c>
      <c r="B111" s="12" t="s">
        <v>60</v>
      </c>
      <c r="C111" s="28" t="s">
        <v>8</v>
      </c>
      <c r="D111" s="12">
        <v>252643</v>
      </c>
      <c r="E111" s="13">
        <v>44425.80513724537</v>
      </c>
      <c r="F111" s="12">
        <f t="shared" si="3"/>
        <v>13.6</v>
      </c>
      <c r="G111" s="12">
        <v>0</v>
      </c>
      <c r="H111" s="12">
        <v>13.6</v>
      </c>
      <c r="I111" s="8" t="s">
        <v>773</v>
      </c>
      <c r="J111" s="8" t="s">
        <v>726</v>
      </c>
      <c r="K111" s="8" t="s">
        <v>46</v>
      </c>
      <c r="L111" s="8" t="s">
        <v>23</v>
      </c>
      <c r="M111" s="8" t="s">
        <v>23</v>
      </c>
      <c r="N111" s="12">
        <v>0</v>
      </c>
      <c r="O111" s="12">
        <v>0</v>
      </c>
      <c r="P111" s="12">
        <v>3</v>
      </c>
      <c r="Q111" s="12">
        <v>0</v>
      </c>
      <c r="R111" s="12">
        <v>1</v>
      </c>
      <c r="S111" s="12">
        <v>9.6</v>
      </c>
    </row>
    <row r="112" spans="1:19">
      <c r="A112" s="8" t="s">
        <v>59</v>
      </c>
      <c r="B112" s="8" t="s">
        <v>60</v>
      </c>
      <c r="C112" s="28" t="s">
        <v>8</v>
      </c>
      <c r="D112" s="12">
        <v>248969</v>
      </c>
      <c r="E112" s="13">
        <v>44424.219109502315</v>
      </c>
      <c r="F112" s="12">
        <f t="shared" si="3"/>
        <v>12.8</v>
      </c>
      <c r="G112" s="12">
        <v>0</v>
      </c>
      <c r="H112" s="12">
        <v>12.8</v>
      </c>
      <c r="I112" s="8" t="s">
        <v>731</v>
      </c>
      <c r="J112" s="8" t="s">
        <v>726</v>
      </c>
      <c r="K112" s="8" t="s">
        <v>31</v>
      </c>
      <c r="L112" s="8" t="s">
        <v>23</v>
      </c>
      <c r="M112" s="8" t="s">
        <v>23</v>
      </c>
      <c r="N112" s="12">
        <v>0</v>
      </c>
      <c r="O112" s="12">
        <v>0</v>
      </c>
      <c r="P112" s="12">
        <v>3</v>
      </c>
      <c r="Q112" s="12">
        <v>0</v>
      </c>
      <c r="R112" s="12">
        <v>0.2</v>
      </c>
      <c r="S112" s="12">
        <v>9.6</v>
      </c>
    </row>
    <row r="113" spans="1:19">
      <c r="A113" s="8" t="s">
        <v>59</v>
      </c>
      <c r="B113" s="12" t="s">
        <v>60</v>
      </c>
      <c r="C113" s="28" t="s">
        <v>8</v>
      </c>
      <c r="D113" s="12">
        <v>242346</v>
      </c>
      <c r="E113" s="13">
        <v>44414.858927696754</v>
      </c>
      <c r="F113" s="12">
        <f t="shared" si="3"/>
        <v>11.9</v>
      </c>
      <c r="G113" s="12">
        <v>0</v>
      </c>
      <c r="H113" s="12">
        <v>11.9</v>
      </c>
      <c r="I113" s="8" t="s">
        <v>729</v>
      </c>
      <c r="J113" s="8" t="s">
        <v>726</v>
      </c>
      <c r="K113" s="8" t="s">
        <v>34</v>
      </c>
      <c r="L113" s="8" t="s">
        <v>23</v>
      </c>
      <c r="M113" s="8" t="s">
        <v>23</v>
      </c>
      <c r="N113" s="12">
        <v>0</v>
      </c>
      <c r="O113" s="12">
        <v>0</v>
      </c>
      <c r="P113" s="12">
        <v>3</v>
      </c>
      <c r="Q113" s="12">
        <v>0</v>
      </c>
      <c r="R113" s="12">
        <v>1.5</v>
      </c>
      <c r="S113" s="12">
        <v>7.4</v>
      </c>
    </row>
    <row r="114" spans="1:19">
      <c r="A114" s="8" t="s">
        <v>59</v>
      </c>
      <c r="B114" s="8" t="s">
        <v>60</v>
      </c>
      <c r="C114" s="28" t="s">
        <v>8</v>
      </c>
      <c r="D114" s="12">
        <v>252231</v>
      </c>
      <c r="E114" s="13">
        <v>44425.704415868051</v>
      </c>
      <c r="F114" s="12">
        <f t="shared" si="3"/>
        <v>11.9</v>
      </c>
      <c r="G114" s="12">
        <v>0</v>
      </c>
      <c r="H114" s="12">
        <v>11.9</v>
      </c>
      <c r="I114" s="8" t="s">
        <v>823</v>
      </c>
      <c r="J114" s="8" t="s">
        <v>726</v>
      </c>
      <c r="K114" s="8" t="s">
        <v>40</v>
      </c>
      <c r="L114" s="8" t="s">
        <v>23</v>
      </c>
      <c r="M114" s="8" t="s">
        <v>23</v>
      </c>
      <c r="N114" s="12">
        <v>0</v>
      </c>
      <c r="O114" s="12">
        <v>0</v>
      </c>
      <c r="P114" s="12">
        <v>3</v>
      </c>
      <c r="Q114" s="12">
        <v>0</v>
      </c>
      <c r="R114" s="12">
        <v>1.5</v>
      </c>
      <c r="S114" s="12">
        <v>7.4</v>
      </c>
    </row>
    <row r="115" spans="1:19">
      <c r="A115" s="8" t="s">
        <v>59</v>
      </c>
      <c r="B115" s="12" t="s">
        <v>60</v>
      </c>
      <c r="C115" s="28" t="s">
        <v>8</v>
      </c>
      <c r="D115" s="12">
        <v>248262</v>
      </c>
      <c r="E115" s="13">
        <v>44422.671048252312</v>
      </c>
      <c r="F115" s="12">
        <f t="shared" si="3"/>
        <v>11.8</v>
      </c>
      <c r="G115" s="12">
        <v>0</v>
      </c>
      <c r="H115" s="12">
        <v>11.8</v>
      </c>
      <c r="I115" s="8" t="s">
        <v>744</v>
      </c>
      <c r="J115" s="8" t="s">
        <v>726</v>
      </c>
      <c r="K115" s="8" t="s">
        <v>32</v>
      </c>
      <c r="L115" s="8" t="s">
        <v>23</v>
      </c>
      <c r="M115" s="8" t="s">
        <v>23</v>
      </c>
      <c r="N115" s="12">
        <v>0</v>
      </c>
      <c r="O115" s="12">
        <v>0</v>
      </c>
      <c r="P115" s="12">
        <v>3</v>
      </c>
      <c r="Q115" s="12">
        <v>0</v>
      </c>
      <c r="R115" s="12">
        <v>0</v>
      </c>
      <c r="S115" s="12">
        <v>8.8000000000000007</v>
      </c>
    </row>
    <row r="116" spans="1:19">
      <c r="A116" s="8" t="s">
        <v>59</v>
      </c>
      <c r="B116" s="12" t="s">
        <v>60</v>
      </c>
      <c r="C116" s="28" t="s">
        <v>8</v>
      </c>
      <c r="D116" s="12">
        <v>252100</v>
      </c>
      <c r="E116" s="13">
        <v>44425.669301469905</v>
      </c>
      <c r="F116" s="12">
        <f t="shared" si="3"/>
        <v>11.8</v>
      </c>
      <c r="G116" s="12">
        <v>0</v>
      </c>
      <c r="H116" s="12">
        <v>11.8</v>
      </c>
      <c r="I116" s="8" t="s">
        <v>854</v>
      </c>
      <c r="J116" s="8" t="s">
        <v>726</v>
      </c>
      <c r="K116" s="8" t="s">
        <v>41</v>
      </c>
      <c r="L116" s="8" t="s">
        <v>23</v>
      </c>
      <c r="M116" s="8" t="s">
        <v>23</v>
      </c>
      <c r="N116" s="12">
        <v>0</v>
      </c>
      <c r="O116" s="12">
        <v>0</v>
      </c>
      <c r="P116" s="12">
        <v>3</v>
      </c>
      <c r="Q116" s="12">
        <v>3</v>
      </c>
      <c r="R116" s="12">
        <v>1.4</v>
      </c>
      <c r="S116" s="12">
        <v>4.4000000000000004</v>
      </c>
    </row>
    <row r="117" spans="1:19">
      <c r="A117" s="8" t="s">
        <v>59</v>
      </c>
      <c r="B117" s="8" t="s">
        <v>60</v>
      </c>
      <c r="C117" s="28" t="s">
        <v>8</v>
      </c>
      <c r="D117" s="12">
        <v>243973</v>
      </c>
      <c r="E117" s="13">
        <v>44417.919541736112</v>
      </c>
      <c r="F117" s="12">
        <f t="shared" si="3"/>
        <v>11.700000000000001</v>
      </c>
      <c r="G117" s="12">
        <v>0</v>
      </c>
      <c r="H117" s="12">
        <v>11.700000000000001</v>
      </c>
      <c r="I117" s="8" t="s">
        <v>735</v>
      </c>
      <c r="J117" s="8" t="s">
        <v>726</v>
      </c>
      <c r="K117" s="8" t="s">
        <v>47</v>
      </c>
      <c r="L117" s="8" t="s">
        <v>24</v>
      </c>
      <c r="M117" s="8" t="s">
        <v>23</v>
      </c>
      <c r="N117" s="12">
        <v>6</v>
      </c>
      <c r="O117" s="12">
        <v>0</v>
      </c>
      <c r="P117" s="12">
        <v>3</v>
      </c>
      <c r="Q117" s="12">
        <v>0</v>
      </c>
      <c r="R117" s="12">
        <v>0.3</v>
      </c>
      <c r="S117" s="12">
        <v>2.4</v>
      </c>
    </row>
    <row r="118" spans="1:19">
      <c r="A118" s="8" t="s">
        <v>59</v>
      </c>
      <c r="B118" s="8" t="s">
        <v>60</v>
      </c>
      <c r="C118" s="28" t="s">
        <v>8</v>
      </c>
      <c r="D118" s="12">
        <v>241193</v>
      </c>
      <c r="E118" s="13">
        <v>44414.000665624997</v>
      </c>
      <c r="F118" s="12">
        <f t="shared" si="3"/>
        <v>11.7</v>
      </c>
      <c r="G118" s="12">
        <v>0</v>
      </c>
      <c r="H118" s="12">
        <v>11.7</v>
      </c>
      <c r="I118" s="8" t="s">
        <v>743</v>
      </c>
      <c r="J118" s="8" t="s">
        <v>726</v>
      </c>
      <c r="K118" s="8" t="s">
        <v>35</v>
      </c>
      <c r="L118" s="8" t="s">
        <v>23</v>
      </c>
      <c r="M118" s="8" t="s">
        <v>23</v>
      </c>
      <c r="N118" s="12">
        <v>0</v>
      </c>
      <c r="O118" s="12">
        <v>0</v>
      </c>
      <c r="P118" s="12">
        <v>3</v>
      </c>
      <c r="Q118" s="12">
        <v>0</v>
      </c>
      <c r="R118" s="12">
        <v>0.7</v>
      </c>
      <c r="S118" s="12">
        <v>8</v>
      </c>
    </row>
    <row r="119" spans="1:19">
      <c r="A119" s="8" t="s">
        <v>59</v>
      </c>
      <c r="B119" s="8" t="s">
        <v>60</v>
      </c>
      <c r="C119" s="28" t="s">
        <v>8</v>
      </c>
      <c r="D119" s="12">
        <v>246678</v>
      </c>
      <c r="E119" s="13">
        <v>44420.539647928235</v>
      </c>
      <c r="F119" s="12">
        <f t="shared" si="3"/>
        <v>11.6</v>
      </c>
      <c r="G119" s="12">
        <v>0</v>
      </c>
      <c r="H119" s="12">
        <v>11.6</v>
      </c>
      <c r="I119" s="8" t="s">
        <v>825</v>
      </c>
      <c r="J119" s="8" t="s">
        <v>726</v>
      </c>
      <c r="K119" s="8" t="s">
        <v>6</v>
      </c>
      <c r="L119" s="8" t="s">
        <v>23</v>
      </c>
      <c r="M119" s="8" t="s">
        <v>23</v>
      </c>
      <c r="N119" s="12">
        <v>0</v>
      </c>
      <c r="O119" s="12">
        <v>0</v>
      </c>
      <c r="P119" s="12">
        <v>3</v>
      </c>
      <c r="Q119" s="12">
        <v>0</v>
      </c>
      <c r="R119" s="12">
        <v>0</v>
      </c>
      <c r="S119" s="12">
        <v>8.6</v>
      </c>
    </row>
    <row r="120" spans="1:19">
      <c r="A120" s="8" t="s">
        <v>59</v>
      </c>
      <c r="B120" s="12" t="s">
        <v>60</v>
      </c>
      <c r="C120" s="28" t="s">
        <v>8</v>
      </c>
      <c r="D120" s="12">
        <v>246256</v>
      </c>
      <c r="E120" s="13">
        <v>44419.962814548606</v>
      </c>
      <c r="F120" s="12">
        <f t="shared" si="3"/>
        <v>11.2</v>
      </c>
      <c r="G120" s="12">
        <v>0</v>
      </c>
      <c r="H120" s="12">
        <v>11.2</v>
      </c>
      <c r="I120" s="8" t="s">
        <v>756</v>
      </c>
      <c r="J120" s="8" t="s">
        <v>726</v>
      </c>
      <c r="K120" s="8" t="s">
        <v>724</v>
      </c>
      <c r="L120" s="8" t="s">
        <v>23</v>
      </c>
      <c r="M120" s="8" t="s">
        <v>23</v>
      </c>
      <c r="N120" s="12">
        <v>0</v>
      </c>
      <c r="O120" s="12">
        <v>0</v>
      </c>
      <c r="P120" s="12">
        <v>3</v>
      </c>
      <c r="Q120" s="12">
        <v>0</v>
      </c>
      <c r="R120" s="12">
        <v>0.6</v>
      </c>
      <c r="S120" s="12">
        <v>7.6</v>
      </c>
    </row>
    <row r="121" spans="1:19">
      <c r="A121" s="8" t="s">
        <v>59</v>
      </c>
      <c r="B121" s="8" t="s">
        <v>60</v>
      </c>
      <c r="C121" s="28" t="s">
        <v>8</v>
      </c>
      <c r="D121" s="12">
        <v>240813</v>
      </c>
      <c r="E121" s="13">
        <v>44413.747222511571</v>
      </c>
      <c r="F121" s="12">
        <f t="shared" si="3"/>
        <v>11.2</v>
      </c>
      <c r="G121" s="12">
        <v>0</v>
      </c>
      <c r="H121" s="12">
        <v>11.2</v>
      </c>
      <c r="I121" s="8" t="s">
        <v>752</v>
      </c>
      <c r="J121" s="8" t="s">
        <v>726</v>
      </c>
      <c r="K121" s="8" t="s">
        <v>35</v>
      </c>
      <c r="L121" s="8" t="s">
        <v>23</v>
      </c>
      <c r="M121" s="8" t="s">
        <v>23</v>
      </c>
      <c r="N121" s="12">
        <v>0</v>
      </c>
      <c r="O121" s="12">
        <v>0</v>
      </c>
      <c r="P121" s="12">
        <v>3</v>
      </c>
      <c r="Q121" s="12">
        <v>0</v>
      </c>
      <c r="R121" s="12">
        <v>1</v>
      </c>
      <c r="S121" s="12">
        <v>7.2</v>
      </c>
    </row>
    <row r="122" spans="1:19">
      <c r="A122" s="8" t="s">
        <v>59</v>
      </c>
      <c r="B122" s="8" t="s">
        <v>60</v>
      </c>
      <c r="C122" s="28" t="s">
        <v>8</v>
      </c>
      <c r="D122" s="12">
        <v>246227</v>
      </c>
      <c r="E122" s="13">
        <v>44419.943880613428</v>
      </c>
      <c r="F122" s="12">
        <f t="shared" si="3"/>
        <v>10.9</v>
      </c>
      <c r="G122" s="12">
        <v>0</v>
      </c>
      <c r="H122" s="12">
        <v>10.9</v>
      </c>
      <c r="I122" s="8" t="s">
        <v>736</v>
      </c>
      <c r="J122" s="8" t="s">
        <v>726</v>
      </c>
      <c r="K122" s="8" t="s">
        <v>46</v>
      </c>
      <c r="L122" s="8" t="s">
        <v>23</v>
      </c>
      <c r="M122" s="8" t="s">
        <v>23</v>
      </c>
      <c r="N122" s="12">
        <v>0</v>
      </c>
      <c r="O122" s="12">
        <v>0</v>
      </c>
      <c r="P122" s="12">
        <v>3</v>
      </c>
      <c r="Q122" s="12">
        <v>0</v>
      </c>
      <c r="R122" s="12">
        <v>0.7</v>
      </c>
      <c r="S122" s="12">
        <v>7.2</v>
      </c>
    </row>
    <row r="123" spans="1:19">
      <c r="A123" s="8" t="s">
        <v>59</v>
      </c>
      <c r="B123" s="8" t="s">
        <v>60</v>
      </c>
      <c r="C123" s="28" t="s">
        <v>8</v>
      </c>
      <c r="D123" s="12">
        <v>241976</v>
      </c>
      <c r="E123" s="13">
        <v>44414.634763831018</v>
      </c>
      <c r="F123" s="12">
        <f t="shared" si="3"/>
        <v>10.7</v>
      </c>
      <c r="G123" s="12">
        <v>0</v>
      </c>
      <c r="H123" s="12">
        <v>10.7</v>
      </c>
      <c r="I123" s="28" t="s">
        <v>901</v>
      </c>
      <c r="J123" s="8" t="s">
        <v>726</v>
      </c>
      <c r="K123" s="8" t="s">
        <v>38</v>
      </c>
      <c r="L123" s="8" t="s">
        <v>23</v>
      </c>
      <c r="M123" s="8" t="s">
        <v>23</v>
      </c>
      <c r="N123" s="12">
        <v>0</v>
      </c>
      <c r="O123" s="12">
        <v>0</v>
      </c>
      <c r="P123" s="12">
        <v>3</v>
      </c>
      <c r="Q123" s="12">
        <v>0</v>
      </c>
      <c r="R123" s="12">
        <v>0.5</v>
      </c>
      <c r="S123" s="12">
        <v>7.2</v>
      </c>
    </row>
    <row r="124" spans="1:19">
      <c r="A124" s="8" t="s">
        <v>59</v>
      </c>
      <c r="B124" s="12" t="s">
        <v>60</v>
      </c>
      <c r="C124" s="28" t="s">
        <v>8</v>
      </c>
      <c r="D124" s="12">
        <v>248128</v>
      </c>
      <c r="E124" s="13">
        <v>44422.048509652777</v>
      </c>
      <c r="F124" s="12">
        <f t="shared" si="3"/>
        <v>10.7</v>
      </c>
      <c r="G124" s="12">
        <v>0</v>
      </c>
      <c r="H124" s="12">
        <v>10.7</v>
      </c>
      <c r="I124" s="8" t="s">
        <v>806</v>
      </c>
      <c r="J124" s="8" t="s">
        <v>726</v>
      </c>
      <c r="K124" s="8" t="s">
        <v>6</v>
      </c>
      <c r="L124" s="8" t="s">
        <v>23</v>
      </c>
      <c r="M124" s="8" t="s">
        <v>23</v>
      </c>
      <c r="N124" s="12">
        <v>0</v>
      </c>
      <c r="O124" s="12">
        <v>0</v>
      </c>
      <c r="P124" s="12">
        <v>3</v>
      </c>
      <c r="Q124" s="12">
        <v>0</v>
      </c>
      <c r="R124" s="12">
        <v>1.5</v>
      </c>
      <c r="S124" s="12">
        <v>6.2</v>
      </c>
    </row>
    <row r="125" spans="1:19">
      <c r="A125" s="8" t="s">
        <v>59</v>
      </c>
      <c r="B125" s="8" t="s">
        <v>60</v>
      </c>
      <c r="C125" s="28" t="s">
        <v>8</v>
      </c>
      <c r="D125" s="12">
        <v>241958</v>
      </c>
      <c r="E125" s="13">
        <v>44414.630719525463</v>
      </c>
      <c r="F125" s="12">
        <f t="shared" si="3"/>
        <v>10.199999999999999</v>
      </c>
      <c r="G125" s="12">
        <v>0</v>
      </c>
      <c r="H125" s="12">
        <v>10.199999999999999</v>
      </c>
      <c r="I125" s="8" t="s">
        <v>849</v>
      </c>
      <c r="J125" s="8" t="s">
        <v>726</v>
      </c>
      <c r="K125" s="8" t="s">
        <v>51</v>
      </c>
      <c r="L125" s="8" t="s">
        <v>24</v>
      </c>
      <c r="M125" s="8" t="s">
        <v>23</v>
      </c>
      <c r="N125" s="12">
        <v>6</v>
      </c>
      <c r="O125" s="12">
        <v>0</v>
      </c>
      <c r="P125" s="12">
        <v>3</v>
      </c>
      <c r="Q125" s="12">
        <v>0</v>
      </c>
      <c r="R125" s="12">
        <v>0</v>
      </c>
      <c r="S125" s="12">
        <v>1.2</v>
      </c>
    </row>
    <row r="126" spans="1:19">
      <c r="A126" s="8" t="s">
        <v>59</v>
      </c>
      <c r="B126" s="8" t="s">
        <v>60</v>
      </c>
      <c r="C126" s="28" t="s">
        <v>8</v>
      </c>
      <c r="D126" s="12">
        <v>248672</v>
      </c>
      <c r="E126" s="13">
        <v>44423.674771516206</v>
      </c>
      <c r="F126" s="12">
        <f t="shared" si="3"/>
        <v>10.199999999999999</v>
      </c>
      <c r="G126" s="12">
        <v>0</v>
      </c>
      <c r="H126" s="12">
        <v>10.199999999999999</v>
      </c>
      <c r="I126" s="8" t="s">
        <v>745</v>
      </c>
      <c r="J126" s="8" t="s">
        <v>726</v>
      </c>
      <c r="K126" s="8" t="s">
        <v>39</v>
      </c>
      <c r="L126" s="8" t="s">
        <v>23</v>
      </c>
      <c r="M126" s="8" t="s">
        <v>23</v>
      </c>
      <c r="N126" s="12">
        <v>0</v>
      </c>
      <c r="O126" s="12">
        <v>0</v>
      </c>
      <c r="P126" s="12">
        <v>3</v>
      </c>
      <c r="Q126" s="12">
        <v>0</v>
      </c>
      <c r="R126" s="12">
        <v>1</v>
      </c>
      <c r="S126" s="12">
        <v>6.2</v>
      </c>
    </row>
    <row r="127" spans="1:19">
      <c r="A127" s="8" t="s">
        <v>59</v>
      </c>
      <c r="B127" s="8" t="s">
        <v>60</v>
      </c>
      <c r="C127" s="28" t="s">
        <v>8</v>
      </c>
      <c r="D127" s="12">
        <v>241946</v>
      </c>
      <c r="E127" s="13">
        <v>44414.62737603009</v>
      </c>
      <c r="F127" s="12">
        <f t="shared" si="3"/>
        <v>10.1</v>
      </c>
      <c r="G127" s="12">
        <v>0</v>
      </c>
      <c r="H127" s="12">
        <v>10.1</v>
      </c>
      <c r="I127" s="8" t="s">
        <v>834</v>
      </c>
      <c r="J127" s="8" t="s">
        <v>726</v>
      </c>
      <c r="K127" s="8" t="s">
        <v>51</v>
      </c>
      <c r="L127" s="8" t="s">
        <v>23</v>
      </c>
      <c r="M127" s="8" t="s">
        <v>23</v>
      </c>
      <c r="N127" s="12">
        <v>0</v>
      </c>
      <c r="O127" s="12">
        <v>0</v>
      </c>
      <c r="P127" s="12">
        <v>3</v>
      </c>
      <c r="Q127" s="12">
        <v>0</v>
      </c>
      <c r="R127" s="12">
        <v>0.3</v>
      </c>
      <c r="S127" s="12">
        <v>6.8</v>
      </c>
    </row>
    <row r="128" spans="1:19">
      <c r="A128" s="8" t="s">
        <v>59</v>
      </c>
      <c r="B128" s="8" t="s">
        <v>60</v>
      </c>
      <c r="C128" s="28" t="s">
        <v>8</v>
      </c>
      <c r="D128" s="12">
        <v>245339</v>
      </c>
      <c r="E128" s="13">
        <v>44419.571581087963</v>
      </c>
      <c r="F128" s="12">
        <f t="shared" si="3"/>
        <v>10</v>
      </c>
      <c r="G128" s="12">
        <v>0</v>
      </c>
      <c r="H128" s="12">
        <v>10</v>
      </c>
      <c r="I128" s="8" t="s">
        <v>765</v>
      </c>
      <c r="J128" s="8" t="s">
        <v>726</v>
      </c>
      <c r="K128" s="8" t="s">
        <v>54</v>
      </c>
      <c r="L128" s="8" t="s">
        <v>23</v>
      </c>
      <c r="M128" s="8" t="s">
        <v>23</v>
      </c>
      <c r="N128" s="12">
        <v>0</v>
      </c>
      <c r="O128" s="12">
        <v>0</v>
      </c>
      <c r="P128" s="12">
        <v>3</v>
      </c>
      <c r="Q128" s="12">
        <v>0</v>
      </c>
      <c r="R128" s="12">
        <v>0</v>
      </c>
      <c r="S128" s="12">
        <v>7</v>
      </c>
    </row>
    <row r="129" spans="1:19">
      <c r="A129" s="8" t="s">
        <v>59</v>
      </c>
      <c r="B129" s="12" t="s">
        <v>60</v>
      </c>
      <c r="C129" s="28" t="s">
        <v>900</v>
      </c>
      <c r="D129" s="12">
        <v>241856</v>
      </c>
      <c r="E129" s="13">
        <v>44414.602914456016</v>
      </c>
      <c r="F129" s="12">
        <f t="shared" si="3"/>
        <v>40.729999999999997</v>
      </c>
      <c r="G129" s="12">
        <v>9.83</v>
      </c>
      <c r="H129" s="12">
        <v>30.9</v>
      </c>
      <c r="I129" s="8" t="s">
        <v>828</v>
      </c>
      <c r="J129" s="8" t="s">
        <v>726</v>
      </c>
      <c r="K129" s="8" t="s">
        <v>45</v>
      </c>
      <c r="L129" s="8" t="s">
        <v>23</v>
      </c>
      <c r="M129" s="8" t="s">
        <v>23</v>
      </c>
      <c r="N129" s="12">
        <v>0</v>
      </c>
      <c r="O129" s="12">
        <v>0</v>
      </c>
      <c r="P129" s="12">
        <v>3</v>
      </c>
      <c r="Q129" s="12">
        <v>3</v>
      </c>
      <c r="R129" s="12">
        <v>0.9</v>
      </c>
      <c r="S129" s="12">
        <v>24</v>
      </c>
    </row>
    <row r="130" spans="1:19">
      <c r="A130" s="8" t="s">
        <v>59</v>
      </c>
      <c r="B130" s="12" t="s">
        <v>60</v>
      </c>
      <c r="C130" s="30" t="s">
        <v>900</v>
      </c>
      <c r="D130" s="12">
        <v>253256</v>
      </c>
      <c r="E130" s="13">
        <v>44425.931463252316</v>
      </c>
      <c r="F130" s="12">
        <f t="shared" ref="F130:F133" si="4">SUM(G130,H130)</f>
        <v>34.1</v>
      </c>
      <c r="G130" s="12">
        <v>6.6</v>
      </c>
      <c r="H130" s="12">
        <v>27.5</v>
      </c>
      <c r="I130" s="8" t="s">
        <v>821</v>
      </c>
      <c r="J130" s="8" t="s">
        <v>726</v>
      </c>
      <c r="K130" s="8" t="s">
        <v>44</v>
      </c>
      <c r="L130" s="8" t="s">
        <v>23</v>
      </c>
      <c r="M130" s="8" t="s">
        <v>23</v>
      </c>
      <c r="N130" s="12">
        <v>0</v>
      </c>
      <c r="O130" s="12">
        <v>0</v>
      </c>
      <c r="P130" s="12">
        <v>3</v>
      </c>
      <c r="Q130" s="12">
        <v>0</v>
      </c>
      <c r="R130" s="12">
        <v>0.5</v>
      </c>
      <c r="S130" s="12">
        <v>24</v>
      </c>
    </row>
    <row r="131" spans="1:19">
      <c r="A131" s="8" t="s">
        <v>59</v>
      </c>
      <c r="B131" s="12" t="s">
        <v>60</v>
      </c>
      <c r="C131" s="28" t="s">
        <v>900</v>
      </c>
      <c r="D131" s="12">
        <v>244211</v>
      </c>
      <c r="E131" s="13">
        <v>44418.471374965273</v>
      </c>
      <c r="F131" s="12">
        <f t="shared" si="4"/>
        <v>21.36</v>
      </c>
      <c r="G131" s="12">
        <v>6.56</v>
      </c>
      <c r="H131" s="12">
        <v>14.8</v>
      </c>
      <c r="I131" s="8" t="s">
        <v>811</v>
      </c>
      <c r="J131" s="8" t="s">
        <v>726</v>
      </c>
      <c r="K131" s="8" t="s">
        <v>35</v>
      </c>
      <c r="L131" s="8" t="s">
        <v>24</v>
      </c>
      <c r="M131" s="8" t="s">
        <v>23</v>
      </c>
      <c r="N131" s="12">
        <v>6</v>
      </c>
      <c r="O131" s="12">
        <v>4</v>
      </c>
      <c r="P131" s="12">
        <v>3</v>
      </c>
      <c r="Q131" s="12">
        <v>0</v>
      </c>
      <c r="R131" s="12">
        <v>0</v>
      </c>
      <c r="S131" s="12">
        <v>1.8</v>
      </c>
    </row>
    <row r="132" spans="1:19">
      <c r="A132" s="8" t="s">
        <v>59</v>
      </c>
      <c r="B132" s="8" t="s">
        <v>60</v>
      </c>
      <c r="C132" s="28" t="s">
        <v>900</v>
      </c>
      <c r="D132" s="12">
        <v>242227</v>
      </c>
      <c r="E132" s="13">
        <v>44414.748766828699</v>
      </c>
      <c r="F132" s="12">
        <f t="shared" si="4"/>
        <v>16.600000000000001</v>
      </c>
      <c r="G132" s="12">
        <v>1</v>
      </c>
      <c r="H132" s="12">
        <v>15.6</v>
      </c>
      <c r="I132" s="8" t="s">
        <v>842</v>
      </c>
      <c r="J132" s="8" t="s">
        <v>726</v>
      </c>
      <c r="K132" s="8" t="s">
        <v>28</v>
      </c>
      <c r="L132" s="8" t="s">
        <v>23</v>
      </c>
      <c r="M132" s="8" t="s">
        <v>23</v>
      </c>
      <c r="N132" s="12">
        <v>0</v>
      </c>
      <c r="O132" s="12">
        <v>0</v>
      </c>
      <c r="P132" s="12">
        <v>3</v>
      </c>
      <c r="Q132" s="12">
        <v>0</v>
      </c>
      <c r="R132" s="12">
        <v>0.6</v>
      </c>
      <c r="S132" s="12">
        <v>12</v>
      </c>
    </row>
    <row r="133" spans="1:19">
      <c r="A133" s="8" t="s">
        <v>59</v>
      </c>
      <c r="B133" s="8" t="s">
        <v>60</v>
      </c>
      <c r="C133" s="28" t="s">
        <v>900</v>
      </c>
      <c r="D133" s="12">
        <v>249615</v>
      </c>
      <c r="E133" s="13">
        <v>44424.654158344907</v>
      </c>
      <c r="F133" s="12">
        <f t="shared" si="4"/>
        <v>10.199999999999999</v>
      </c>
      <c r="G133" s="12">
        <v>0</v>
      </c>
      <c r="H133" s="12">
        <v>10.199999999999999</v>
      </c>
      <c r="I133" s="8" t="s">
        <v>836</v>
      </c>
      <c r="J133" s="8" t="s">
        <v>726</v>
      </c>
      <c r="K133" s="8" t="s">
        <v>51</v>
      </c>
      <c r="L133" s="8" t="s">
        <v>23</v>
      </c>
      <c r="M133" s="8" t="s">
        <v>23</v>
      </c>
      <c r="N133" s="12">
        <v>0</v>
      </c>
      <c r="O133" s="12">
        <v>0</v>
      </c>
      <c r="P133" s="12">
        <v>3</v>
      </c>
      <c r="Q133" s="12">
        <v>0</v>
      </c>
      <c r="R133" s="12">
        <v>0</v>
      </c>
      <c r="S133" s="12">
        <v>7.2</v>
      </c>
    </row>
  </sheetData>
  <sortState ref="A2:S133">
    <sortCondition ref="C2:C133"/>
    <sortCondition descending="1" ref="F2:F133"/>
    <sortCondition descending="1" ref="N2:N133"/>
    <sortCondition descending="1" ref="S2:S133"/>
    <sortCondition descending="1" ref="Q2:Q133"/>
    <sortCondition ref="E2:E133"/>
  </sortState>
  <phoneticPr fontId="10" type="noConversion"/>
  <pageMargins left="0.51181102362204722" right="0.51181102362204722" top="0.78740157480314965" bottom="0.78740157480314965" header="0.31496062992125984" footer="0.31496062992125984"/>
  <pageSetup paperSize="9" scale="3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2"/>
  <sheetViews>
    <sheetView showGridLines="0" workbookViewId="0">
      <selection activeCell="F1" sqref="F1:F1048576"/>
    </sheetView>
  </sheetViews>
  <sheetFormatPr defaultColWidth="58" defaultRowHeight="15.75"/>
  <cols>
    <col min="1" max="1" width="12.140625" style="14" customWidth="1"/>
    <col min="2" max="2" width="16.42578125" style="14" bestFit="1" customWidth="1"/>
    <col min="3" max="3" width="18.140625" style="14" bestFit="1" customWidth="1"/>
    <col min="4" max="4" width="11.42578125" style="14" customWidth="1"/>
    <col min="5" max="5" width="20.7109375" style="14" bestFit="1" customWidth="1"/>
    <col min="6" max="8" width="14.7109375" style="14" customWidth="1"/>
    <col min="9" max="9" width="46" style="14" bestFit="1" customWidth="1"/>
    <col min="10" max="10" width="82.42578125" style="14" bestFit="1" customWidth="1"/>
    <col min="11" max="11" width="7.7109375" style="14" customWidth="1"/>
    <col min="12" max="12" width="10.7109375" style="14" customWidth="1"/>
    <col min="13" max="13" width="15.85546875" style="14" bestFit="1" customWidth="1"/>
    <col min="14" max="14" width="19.140625" style="14" bestFit="1" customWidth="1"/>
    <col min="15" max="15" width="39.140625" style="14" bestFit="1" customWidth="1"/>
    <col min="16" max="16" width="41.7109375" style="14" customWidth="1"/>
    <col min="17" max="17" width="47.42578125" style="14" customWidth="1"/>
    <col min="18" max="18" width="45.140625" style="14" customWidth="1"/>
    <col min="19" max="19" width="39.28515625" style="14" customWidth="1"/>
    <col min="20" max="16384" width="58" style="14"/>
  </cols>
  <sheetData>
    <row r="1" spans="1:19" s="2" customFormat="1" ht="31.5" customHeight="1">
      <c r="A1" s="7" t="s">
        <v>14</v>
      </c>
      <c r="B1" s="7" t="s">
        <v>15</v>
      </c>
      <c r="C1" s="7" t="s">
        <v>16</v>
      </c>
      <c r="D1" s="7" t="s">
        <v>17</v>
      </c>
      <c r="E1" s="7" t="s">
        <v>18</v>
      </c>
      <c r="F1" s="7" t="s">
        <v>894</v>
      </c>
      <c r="G1" s="7" t="s">
        <v>897</v>
      </c>
      <c r="H1" s="7" t="s">
        <v>896</v>
      </c>
      <c r="I1" s="7" t="s">
        <v>893</v>
      </c>
      <c r="J1" s="7" t="s">
        <v>892</v>
      </c>
      <c r="K1" s="7" t="s">
        <v>19</v>
      </c>
      <c r="L1" s="7" t="s">
        <v>20</v>
      </c>
      <c r="M1" s="7" t="s">
        <v>21</v>
      </c>
      <c r="N1" s="7" t="s">
        <v>885</v>
      </c>
      <c r="O1" s="7" t="s">
        <v>886</v>
      </c>
      <c r="P1" s="7" t="s">
        <v>887</v>
      </c>
      <c r="Q1" s="7" t="s">
        <v>889</v>
      </c>
      <c r="R1" s="7" t="s">
        <v>891</v>
      </c>
      <c r="S1" s="7" t="s">
        <v>890</v>
      </c>
    </row>
    <row r="2" spans="1:19">
      <c r="A2" s="8" t="s">
        <v>59</v>
      </c>
      <c r="B2" s="12" t="s">
        <v>60</v>
      </c>
      <c r="C2" s="26" t="s">
        <v>898</v>
      </c>
      <c r="D2" s="12">
        <v>246984</v>
      </c>
      <c r="E2" s="13">
        <v>44420.708183969902</v>
      </c>
      <c r="F2" s="12">
        <f t="shared" ref="F2:F22" si="0">SUM(G2,H2)</f>
        <v>28.5</v>
      </c>
      <c r="G2" s="12">
        <v>0</v>
      </c>
      <c r="H2" s="12">
        <v>28.5</v>
      </c>
      <c r="I2" s="8" t="s">
        <v>859</v>
      </c>
      <c r="J2" s="8" t="s">
        <v>858</v>
      </c>
      <c r="K2" s="8" t="s">
        <v>40</v>
      </c>
      <c r="L2" s="8" t="s">
        <v>23</v>
      </c>
      <c r="M2" s="8" t="s">
        <v>23</v>
      </c>
      <c r="N2" s="12">
        <v>0</v>
      </c>
      <c r="O2" s="12">
        <v>0</v>
      </c>
      <c r="P2" s="12">
        <v>3</v>
      </c>
      <c r="Q2" s="12">
        <v>0</v>
      </c>
      <c r="R2" s="12">
        <v>1.5</v>
      </c>
      <c r="S2" s="12">
        <v>24</v>
      </c>
    </row>
    <row r="3" spans="1:19">
      <c r="A3" s="8" t="s">
        <v>59</v>
      </c>
      <c r="B3" s="12" t="s">
        <v>60</v>
      </c>
      <c r="C3" s="26" t="s">
        <v>898</v>
      </c>
      <c r="D3" s="12">
        <v>252130</v>
      </c>
      <c r="E3" s="13">
        <v>44425.679466620371</v>
      </c>
      <c r="F3" s="12">
        <f t="shared" si="0"/>
        <v>28.3</v>
      </c>
      <c r="G3" s="12">
        <v>0</v>
      </c>
      <c r="H3" s="12">
        <v>28.3</v>
      </c>
      <c r="I3" s="8" t="s">
        <v>865</v>
      </c>
      <c r="J3" s="8" t="s">
        <v>858</v>
      </c>
      <c r="K3" s="8" t="s">
        <v>4</v>
      </c>
      <c r="L3" s="8" t="s">
        <v>23</v>
      </c>
      <c r="M3" s="8" t="s">
        <v>23</v>
      </c>
      <c r="N3" s="12">
        <v>0</v>
      </c>
      <c r="O3" s="12">
        <v>0</v>
      </c>
      <c r="P3" s="12">
        <v>3</v>
      </c>
      <c r="Q3" s="12">
        <v>0</v>
      </c>
      <c r="R3" s="12">
        <v>1.3</v>
      </c>
      <c r="S3" s="12">
        <v>24</v>
      </c>
    </row>
    <row r="4" spans="1:19">
      <c r="A4" s="8" t="s">
        <v>59</v>
      </c>
      <c r="B4" s="12" t="s">
        <v>60</v>
      </c>
      <c r="C4" s="26" t="s">
        <v>898</v>
      </c>
      <c r="D4" s="12">
        <v>247233</v>
      </c>
      <c r="E4" s="13">
        <v>44420.912208194444</v>
      </c>
      <c r="F4" s="12">
        <f t="shared" si="0"/>
        <v>20.3</v>
      </c>
      <c r="G4" s="12">
        <v>0</v>
      </c>
      <c r="H4" s="12">
        <v>20.3</v>
      </c>
      <c r="I4" s="8" t="s">
        <v>873</v>
      </c>
      <c r="J4" s="8" t="s">
        <v>858</v>
      </c>
      <c r="K4" s="8" t="s">
        <v>34</v>
      </c>
      <c r="L4" s="8" t="s">
        <v>23</v>
      </c>
      <c r="M4" s="8" t="s">
        <v>23</v>
      </c>
      <c r="N4" s="12">
        <v>0</v>
      </c>
      <c r="O4" s="12">
        <v>0</v>
      </c>
      <c r="P4" s="12">
        <v>3</v>
      </c>
      <c r="Q4" s="12">
        <v>0</v>
      </c>
      <c r="R4" s="12">
        <v>0.5</v>
      </c>
      <c r="S4" s="12">
        <v>16.8</v>
      </c>
    </row>
    <row r="5" spans="1:19">
      <c r="A5" s="8" t="s">
        <v>59</v>
      </c>
      <c r="B5" s="12" t="s">
        <v>60</v>
      </c>
      <c r="C5" s="26" t="s">
        <v>898</v>
      </c>
      <c r="D5" s="12">
        <v>250881</v>
      </c>
      <c r="E5" s="13">
        <v>44424.929015277776</v>
      </c>
      <c r="F5" s="12">
        <f t="shared" si="0"/>
        <v>17.399999999999999</v>
      </c>
      <c r="G5" s="12">
        <v>0</v>
      </c>
      <c r="H5" s="12">
        <v>17.399999999999999</v>
      </c>
      <c r="I5" s="8" t="s">
        <v>649</v>
      </c>
      <c r="J5" s="8" t="s">
        <v>858</v>
      </c>
      <c r="K5" s="8" t="s">
        <v>40</v>
      </c>
      <c r="L5" s="8" t="s">
        <v>23</v>
      </c>
      <c r="M5" s="8" t="s">
        <v>23</v>
      </c>
      <c r="N5" s="12">
        <v>0</v>
      </c>
      <c r="O5" s="12">
        <v>0</v>
      </c>
      <c r="P5" s="12">
        <v>3</v>
      </c>
      <c r="Q5" s="12">
        <v>0</v>
      </c>
      <c r="R5" s="12">
        <v>0</v>
      </c>
      <c r="S5" s="12">
        <v>14.4</v>
      </c>
    </row>
    <row r="6" spans="1:19">
      <c r="A6" s="8" t="s">
        <v>59</v>
      </c>
      <c r="B6" s="12" t="s">
        <v>60</v>
      </c>
      <c r="C6" s="26" t="s">
        <v>898</v>
      </c>
      <c r="D6" s="12">
        <v>249492</v>
      </c>
      <c r="E6" s="13">
        <v>44424.61436097222</v>
      </c>
      <c r="F6" s="12">
        <f t="shared" si="0"/>
        <v>16.100000000000001</v>
      </c>
      <c r="G6" s="12">
        <v>0</v>
      </c>
      <c r="H6" s="12">
        <v>16.100000000000001</v>
      </c>
      <c r="I6" s="8" t="s">
        <v>876</v>
      </c>
      <c r="J6" s="8" t="s">
        <v>858</v>
      </c>
      <c r="K6" s="8" t="s">
        <v>0</v>
      </c>
      <c r="L6" s="8" t="s">
        <v>23</v>
      </c>
      <c r="M6" s="8" t="s">
        <v>23</v>
      </c>
      <c r="N6" s="12">
        <v>0</v>
      </c>
      <c r="O6" s="12">
        <v>0</v>
      </c>
      <c r="P6" s="12">
        <v>3</v>
      </c>
      <c r="Q6" s="12">
        <v>0</v>
      </c>
      <c r="R6" s="12">
        <v>1.1000000000000001</v>
      </c>
      <c r="S6" s="12">
        <v>12</v>
      </c>
    </row>
    <row r="7" spans="1:19">
      <c r="A7" s="8" t="s">
        <v>59</v>
      </c>
      <c r="B7" s="12" t="s">
        <v>60</v>
      </c>
      <c r="C7" s="26" t="s">
        <v>898</v>
      </c>
      <c r="D7" s="12">
        <v>247765</v>
      </c>
      <c r="E7" s="13">
        <v>44421.625650960646</v>
      </c>
      <c r="F7" s="12">
        <f t="shared" si="0"/>
        <v>13</v>
      </c>
      <c r="G7" s="12">
        <v>0</v>
      </c>
      <c r="H7" s="12">
        <v>13</v>
      </c>
      <c r="I7" s="8" t="s">
        <v>866</v>
      </c>
      <c r="J7" s="8" t="s">
        <v>858</v>
      </c>
      <c r="K7" s="8" t="s">
        <v>26</v>
      </c>
      <c r="L7" s="8" t="s">
        <v>23</v>
      </c>
      <c r="M7" s="8" t="s">
        <v>23</v>
      </c>
      <c r="N7" s="12">
        <v>0</v>
      </c>
      <c r="O7" s="12">
        <v>0</v>
      </c>
      <c r="P7" s="12">
        <v>3</v>
      </c>
      <c r="Q7" s="12">
        <v>0</v>
      </c>
      <c r="R7" s="12">
        <v>0</v>
      </c>
      <c r="S7" s="12">
        <v>10</v>
      </c>
    </row>
    <row r="8" spans="1:19">
      <c r="A8" s="8" t="s">
        <v>59</v>
      </c>
      <c r="B8" s="12" t="s">
        <v>60</v>
      </c>
      <c r="C8" s="26" t="s">
        <v>898</v>
      </c>
      <c r="D8" s="12">
        <v>246304</v>
      </c>
      <c r="E8" s="13">
        <v>44419.994865011569</v>
      </c>
      <c r="F8" s="12">
        <f t="shared" si="0"/>
        <v>12.6</v>
      </c>
      <c r="G8" s="12">
        <v>0</v>
      </c>
      <c r="H8" s="12">
        <v>12.6</v>
      </c>
      <c r="I8" s="8" t="s">
        <v>863</v>
      </c>
      <c r="J8" s="8" t="s">
        <v>858</v>
      </c>
      <c r="K8" s="8" t="s">
        <v>75</v>
      </c>
      <c r="L8" s="8" t="s">
        <v>23</v>
      </c>
      <c r="M8" s="8" t="s">
        <v>23</v>
      </c>
      <c r="N8" s="12">
        <v>0</v>
      </c>
      <c r="O8" s="12">
        <v>0</v>
      </c>
      <c r="P8" s="12">
        <v>3</v>
      </c>
      <c r="Q8" s="12">
        <v>0</v>
      </c>
      <c r="R8" s="12">
        <v>0</v>
      </c>
      <c r="S8" s="12">
        <v>9.6</v>
      </c>
    </row>
    <row r="9" spans="1:19">
      <c r="A9" s="8" t="s">
        <v>59</v>
      </c>
      <c r="B9" s="12" t="s">
        <v>60</v>
      </c>
      <c r="C9" s="26" t="s">
        <v>898</v>
      </c>
      <c r="D9" s="12">
        <v>246718</v>
      </c>
      <c r="E9" s="13">
        <v>44420.564091793982</v>
      </c>
      <c r="F9" s="12">
        <f t="shared" si="0"/>
        <v>11.7</v>
      </c>
      <c r="G9" s="12">
        <v>0</v>
      </c>
      <c r="H9" s="12">
        <v>11.7</v>
      </c>
      <c r="I9" s="8" t="s">
        <v>861</v>
      </c>
      <c r="J9" s="8" t="s">
        <v>858</v>
      </c>
      <c r="K9" s="8" t="s">
        <v>46</v>
      </c>
      <c r="L9" s="8" t="s">
        <v>23</v>
      </c>
      <c r="M9" s="8" t="s">
        <v>23</v>
      </c>
      <c r="N9" s="12">
        <v>0</v>
      </c>
      <c r="O9" s="12">
        <v>0</v>
      </c>
      <c r="P9" s="12">
        <v>3</v>
      </c>
      <c r="Q9" s="12">
        <v>0</v>
      </c>
      <c r="R9" s="12">
        <v>1.5</v>
      </c>
      <c r="S9" s="12">
        <v>7.2</v>
      </c>
    </row>
    <row r="10" spans="1:19">
      <c r="A10" s="8" t="s">
        <v>59</v>
      </c>
      <c r="B10" s="12" t="s">
        <v>60</v>
      </c>
      <c r="C10" s="26" t="s">
        <v>898</v>
      </c>
      <c r="D10" s="12">
        <v>251001</v>
      </c>
      <c r="E10" s="13">
        <v>44425.00692216435</v>
      </c>
      <c r="F10" s="12">
        <f t="shared" si="0"/>
        <v>11.2</v>
      </c>
      <c r="G10" s="12">
        <v>0</v>
      </c>
      <c r="H10" s="12">
        <v>11.2</v>
      </c>
      <c r="I10" s="8" t="s">
        <v>875</v>
      </c>
      <c r="J10" s="8" t="s">
        <v>858</v>
      </c>
      <c r="K10" s="8" t="s">
        <v>34</v>
      </c>
      <c r="L10" s="8" t="s">
        <v>23</v>
      </c>
      <c r="M10" s="8" t="s">
        <v>23</v>
      </c>
      <c r="N10" s="12">
        <v>0</v>
      </c>
      <c r="O10" s="12">
        <v>0</v>
      </c>
      <c r="P10" s="12">
        <v>3</v>
      </c>
      <c r="Q10" s="12">
        <v>0</v>
      </c>
      <c r="R10" s="12">
        <v>1.2</v>
      </c>
      <c r="S10" s="12">
        <v>7</v>
      </c>
    </row>
    <row r="11" spans="1:19">
      <c r="A11" s="8" t="s">
        <v>59</v>
      </c>
      <c r="B11" s="12" t="s">
        <v>60</v>
      </c>
      <c r="C11" s="26" t="s">
        <v>898</v>
      </c>
      <c r="D11" s="12">
        <v>243852</v>
      </c>
      <c r="E11" s="13">
        <v>44417.795128935184</v>
      </c>
      <c r="F11" s="12">
        <f t="shared" si="0"/>
        <v>10.199999999999999</v>
      </c>
      <c r="G11" s="12">
        <v>0</v>
      </c>
      <c r="H11" s="12">
        <v>10.199999999999999</v>
      </c>
      <c r="I11" s="8" t="s">
        <v>864</v>
      </c>
      <c r="J11" s="8" t="s">
        <v>858</v>
      </c>
      <c r="K11" s="8" t="s">
        <v>33</v>
      </c>
      <c r="L11" s="8" t="s">
        <v>24</v>
      </c>
      <c r="M11" s="8" t="s">
        <v>23</v>
      </c>
      <c r="N11" s="12">
        <v>6</v>
      </c>
      <c r="O11" s="12">
        <v>0</v>
      </c>
      <c r="P11" s="12">
        <v>3</v>
      </c>
      <c r="Q11" s="12">
        <v>0</v>
      </c>
      <c r="R11" s="12">
        <v>0.2</v>
      </c>
      <c r="S11" s="12">
        <v>1</v>
      </c>
    </row>
    <row r="12" spans="1:19">
      <c r="A12" s="8" t="s">
        <v>59</v>
      </c>
      <c r="B12" s="12" t="s">
        <v>60</v>
      </c>
      <c r="C12" s="26" t="s">
        <v>8</v>
      </c>
      <c r="D12" s="12">
        <v>248807</v>
      </c>
      <c r="E12" s="13">
        <v>44423.863909467589</v>
      </c>
      <c r="F12" s="12">
        <f t="shared" si="0"/>
        <v>27.5</v>
      </c>
      <c r="G12" s="12">
        <v>0</v>
      </c>
      <c r="H12" s="12">
        <v>27.5</v>
      </c>
      <c r="I12" s="8" t="s">
        <v>874</v>
      </c>
      <c r="J12" s="8" t="s">
        <v>858</v>
      </c>
      <c r="K12" s="8" t="s">
        <v>2</v>
      </c>
      <c r="L12" s="8" t="s">
        <v>23</v>
      </c>
      <c r="M12" s="8" t="s">
        <v>23</v>
      </c>
      <c r="N12" s="12">
        <v>0</v>
      </c>
      <c r="O12" s="12">
        <v>0</v>
      </c>
      <c r="P12" s="12">
        <v>3</v>
      </c>
      <c r="Q12" s="12">
        <v>0</v>
      </c>
      <c r="R12" s="12">
        <v>0.5</v>
      </c>
      <c r="S12" s="12">
        <v>24</v>
      </c>
    </row>
    <row r="13" spans="1:19">
      <c r="A13" s="8" t="s">
        <v>59</v>
      </c>
      <c r="B13" s="12" t="s">
        <v>60</v>
      </c>
      <c r="C13" s="26" t="s">
        <v>8</v>
      </c>
      <c r="D13" s="12">
        <v>243672</v>
      </c>
      <c r="E13" s="13">
        <v>44417.67715920139</v>
      </c>
      <c r="F13" s="12">
        <f t="shared" si="0"/>
        <v>21.4</v>
      </c>
      <c r="G13" s="12">
        <v>0</v>
      </c>
      <c r="H13" s="12">
        <v>21.4</v>
      </c>
      <c r="I13" s="8" t="s">
        <v>867</v>
      </c>
      <c r="J13" s="8" t="s">
        <v>858</v>
      </c>
      <c r="K13" s="8" t="s">
        <v>1</v>
      </c>
      <c r="L13" s="8" t="s">
        <v>24</v>
      </c>
      <c r="M13" s="8" t="s">
        <v>23</v>
      </c>
      <c r="N13" s="12">
        <v>6</v>
      </c>
      <c r="O13" s="12">
        <v>4</v>
      </c>
      <c r="P13" s="12">
        <v>3</v>
      </c>
      <c r="Q13" s="12">
        <v>0</v>
      </c>
      <c r="R13" s="12">
        <v>1.2</v>
      </c>
      <c r="S13" s="12">
        <v>7.2</v>
      </c>
    </row>
    <row r="14" spans="1:19">
      <c r="A14" s="8" t="s">
        <v>59</v>
      </c>
      <c r="B14" s="12" t="s">
        <v>60</v>
      </c>
      <c r="C14" s="26" t="s">
        <v>8</v>
      </c>
      <c r="D14" s="12">
        <v>249944</v>
      </c>
      <c r="E14" s="13">
        <v>44424.747764097221</v>
      </c>
      <c r="F14" s="12">
        <f t="shared" si="0"/>
        <v>14.6</v>
      </c>
      <c r="G14" s="12">
        <v>0</v>
      </c>
      <c r="H14" s="12">
        <v>14.6</v>
      </c>
      <c r="I14" s="8" t="s">
        <v>869</v>
      </c>
      <c r="J14" s="8" t="s">
        <v>858</v>
      </c>
      <c r="K14" s="8" t="s">
        <v>35</v>
      </c>
      <c r="L14" s="8" t="s">
        <v>24</v>
      </c>
      <c r="M14" s="8" t="s">
        <v>23</v>
      </c>
      <c r="N14" s="12">
        <v>6</v>
      </c>
      <c r="O14" s="12">
        <v>4</v>
      </c>
      <c r="P14" s="12">
        <v>3</v>
      </c>
      <c r="Q14" s="12">
        <v>0</v>
      </c>
      <c r="R14" s="12">
        <v>0.6</v>
      </c>
      <c r="S14" s="12">
        <v>1</v>
      </c>
    </row>
    <row r="15" spans="1:19">
      <c r="A15" s="8" t="s">
        <v>878</v>
      </c>
      <c r="B15" s="12" t="s">
        <v>60</v>
      </c>
      <c r="C15" s="26" t="s">
        <v>8</v>
      </c>
      <c r="D15" s="12">
        <v>249885</v>
      </c>
      <c r="E15" s="13">
        <v>44424.720337233797</v>
      </c>
      <c r="F15" s="12">
        <f t="shared" si="0"/>
        <v>14.5</v>
      </c>
      <c r="G15" s="12">
        <v>0</v>
      </c>
      <c r="H15" s="12">
        <v>14.5</v>
      </c>
      <c r="I15" s="8" t="s">
        <v>877</v>
      </c>
      <c r="J15" s="8" t="s">
        <v>858</v>
      </c>
      <c r="K15" s="8" t="s">
        <v>1</v>
      </c>
      <c r="L15" s="8" t="s">
        <v>23</v>
      </c>
      <c r="M15" s="8" t="s">
        <v>23</v>
      </c>
      <c r="N15" s="12">
        <v>0</v>
      </c>
      <c r="O15" s="12">
        <v>0</v>
      </c>
      <c r="P15" s="12">
        <v>3</v>
      </c>
      <c r="Q15" s="12">
        <v>0</v>
      </c>
      <c r="R15" s="12">
        <v>1.5</v>
      </c>
      <c r="S15" s="12">
        <v>10</v>
      </c>
    </row>
    <row r="16" spans="1:19">
      <c r="A16" s="8" t="s">
        <v>59</v>
      </c>
      <c r="B16" s="12" t="s">
        <v>60</v>
      </c>
      <c r="C16" s="26" t="s">
        <v>8</v>
      </c>
      <c r="D16" s="12">
        <v>245269</v>
      </c>
      <c r="E16" s="13">
        <v>44419.538934421296</v>
      </c>
      <c r="F16" s="12">
        <f t="shared" si="0"/>
        <v>13.7</v>
      </c>
      <c r="G16" s="12">
        <v>0</v>
      </c>
      <c r="H16" s="12">
        <v>13.7</v>
      </c>
      <c r="I16" s="8" t="s">
        <v>868</v>
      </c>
      <c r="J16" s="8" t="s">
        <v>858</v>
      </c>
      <c r="K16" s="8" t="s">
        <v>31</v>
      </c>
      <c r="L16" s="8" t="s">
        <v>24</v>
      </c>
      <c r="M16" s="8" t="s">
        <v>23</v>
      </c>
      <c r="N16" s="12">
        <v>6</v>
      </c>
      <c r="O16" s="12">
        <v>4</v>
      </c>
      <c r="P16" s="12">
        <v>3</v>
      </c>
      <c r="Q16" s="12">
        <v>0</v>
      </c>
      <c r="R16" s="12">
        <v>0.5</v>
      </c>
      <c r="S16" s="12">
        <v>0.2</v>
      </c>
    </row>
    <row r="17" spans="1:19">
      <c r="A17" s="8" t="s">
        <v>59</v>
      </c>
      <c r="B17" s="12" t="s">
        <v>60</v>
      </c>
      <c r="C17" s="26" t="s">
        <v>8</v>
      </c>
      <c r="D17" s="12">
        <v>253512</v>
      </c>
      <c r="E17" s="13">
        <v>44425.994669641201</v>
      </c>
      <c r="F17" s="12">
        <f t="shared" si="0"/>
        <v>12.6</v>
      </c>
      <c r="G17" s="12">
        <v>0</v>
      </c>
      <c r="H17" s="12">
        <v>12.6</v>
      </c>
      <c r="I17" s="8" t="s">
        <v>609</v>
      </c>
      <c r="J17" s="8" t="s">
        <v>858</v>
      </c>
      <c r="K17" s="8" t="s">
        <v>5</v>
      </c>
      <c r="L17" s="8" t="s">
        <v>23</v>
      </c>
      <c r="M17" s="8" t="s">
        <v>23</v>
      </c>
      <c r="N17" s="12">
        <v>0</v>
      </c>
      <c r="O17" s="12">
        <v>0</v>
      </c>
      <c r="P17" s="12">
        <v>3</v>
      </c>
      <c r="Q17" s="12">
        <v>0</v>
      </c>
      <c r="R17" s="12">
        <v>0</v>
      </c>
      <c r="S17" s="12">
        <v>9.6</v>
      </c>
    </row>
    <row r="18" spans="1:19">
      <c r="A18" s="8" t="s">
        <v>59</v>
      </c>
      <c r="B18" s="12" t="s">
        <v>60</v>
      </c>
      <c r="C18" s="26" t="s">
        <v>8</v>
      </c>
      <c r="D18" s="12">
        <v>246653</v>
      </c>
      <c r="E18" s="13">
        <v>44420.524217557868</v>
      </c>
      <c r="F18" s="12">
        <f t="shared" si="0"/>
        <v>12.3</v>
      </c>
      <c r="G18" s="12">
        <v>0</v>
      </c>
      <c r="H18" s="12">
        <v>12.3</v>
      </c>
      <c r="I18" s="8" t="s">
        <v>860</v>
      </c>
      <c r="J18" s="8" t="s">
        <v>858</v>
      </c>
      <c r="K18" s="8" t="s">
        <v>0</v>
      </c>
      <c r="L18" s="8" t="s">
        <v>23</v>
      </c>
      <c r="M18" s="8" t="s">
        <v>23</v>
      </c>
      <c r="N18" s="12">
        <v>0</v>
      </c>
      <c r="O18" s="12">
        <v>0</v>
      </c>
      <c r="P18" s="12">
        <v>3</v>
      </c>
      <c r="Q18" s="12">
        <v>0</v>
      </c>
      <c r="R18" s="12">
        <v>1.5</v>
      </c>
      <c r="S18" s="12">
        <v>7.8</v>
      </c>
    </row>
    <row r="19" spans="1:19">
      <c r="A19" s="8" t="s">
        <v>59</v>
      </c>
      <c r="B19" s="12" t="s">
        <v>60</v>
      </c>
      <c r="C19" s="26" t="s">
        <v>8</v>
      </c>
      <c r="D19" s="12">
        <v>241845</v>
      </c>
      <c r="E19" s="13">
        <v>44414.5983552662</v>
      </c>
      <c r="F19" s="12">
        <f t="shared" si="0"/>
        <v>10.6</v>
      </c>
      <c r="G19" s="12">
        <v>0</v>
      </c>
      <c r="H19" s="12">
        <v>10.6</v>
      </c>
      <c r="I19" s="8" t="s">
        <v>872</v>
      </c>
      <c r="J19" s="8" t="s">
        <v>858</v>
      </c>
      <c r="K19" s="8" t="s">
        <v>6</v>
      </c>
      <c r="L19" s="8" t="s">
        <v>23</v>
      </c>
      <c r="M19" s="8" t="s">
        <v>23</v>
      </c>
      <c r="N19" s="12">
        <v>0</v>
      </c>
      <c r="O19" s="12">
        <v>0</v>
      </c>
      <c r="P19" s="12">
        <v>3</v>
      </c>
      <c r="Q19" s="12">
        <v>0</v>
      </c>
      <c r="R19" s="12">
        <v>0.4</v>
      </c>
      <c r="S19" s="12">
        <v>7.2</v>
      </c>
    </row>
    <row r="20" spans="1:19">
      <c r="A20" s="8" t="s">
        <v>59</v>
      </c>
      <c r="B20" s="12" t="s">
        <v>60</v>
      </c>
      <c r="C20" s="26" t="s">
        <v>8</v>
      </c>
      <c r="D20" s="12">
        <v>251168</v>
      </c>
      <c r="E20" s="13">
        <v>44425.357853148147</v>
      </c>
      <c r="F20" s="12">
        <f t="shared" si="0"/>
        <v>10.3</v>
      </c>
      <c r="G20" s="12">
        <v>0</v>
      </c>
      <c r="H20" s="12">
        <v>10.3</v>
      </c>
      <c r="I20" s="8" t="s">
        <v>862</v>
      </c>
      <c r="J20" s="8" t="s">
        <v>858</v>
      </c>
      <c r="K20" s="8" t="s">
        <v>48</v>
      </c>
      <c r="L20" s="8" t="s">
        <v>23</v>
      </c>
      <c r="M20" s="8" t="s">
        <v>23</v>
      </c>
      <c r="N20" s="12">
        <v>0</v>
      </c>
      <c r="O20" s="12">
        <v>0</v>
      </c>
      <c r="P20" s="12">
        <v>3</v>
      </c>
      <c r="Q20" s="12">
        <v>0</v>
      </c>
      <c r="R20" s="12">
        <v>1.5</v>
      </c>
      <c r="S20" s="12">
        <v>5.8</v>
      </c>
    </row>
    <row r="21" spans="1:19">
      <c r="A21" s="8" t="s">
        <v>59</v>
      </c>
      <c r="B21" s="12" t="s">
        <v>60</v>
      </c>
      <c r="C21" s="26" t="s">
        <v>900</v>
      </c>
      <c r="D21" s="12">
        <v>248061</v>
      </c>
      <c r="E21" s="13">
        <v>44421.93093815972</v>
      </c>
      <c r="F21" s="12">
        <f t="shared" si="0"/>
        <v>33.9</v>
      </c>
      <c r="G21" s="12">
        <v>8</v>
      </c>
      <c r="H21" s="12">
        <v>25.9</v>
      </c>
      <c r="I21" s="8" t="s">
        <v>871</v>
      </c>
      <c r="J21" s="8" t="s">
        <v>858</v>
      </c>
      <c r="K21" s="8" t="s">
        <v>51</v>
      </c>
      <c r="L21" s="8" t="s">
        <v>23</v>
      </c>
      <c r="M21" s="8" t="s">
        <v>23</v>
      </c>
      <c r="N21" s="12">
        <v>0</v>
      </c>
      <c r="O21" s="12">
        <v>0</v>
      </c>
      <c r="P21" s="12">
        <v>3</v>
      </c>
      <c r="Q21" s="12">
        <v>0</v>
      </c>
      <c r="R21" s="12">
        <v>1.5</v>
      </c>
      <c r="S21" s="12">
        <v>21.4</v>
      </c>
    </row>
    <row r="22" spans="1:19">
      <c r="A22" s="8" t="s">
        <v>59</v>
      </c>
      <c r="B22" s="12" t="s">
        <v>60</v>
      </c>
      <c r="C22" s="26" t="s">
        <v>900</v>
      </c>
      <c r="D22" s="12">
        <v>246326</v>
      </c>
      <c r="E22" s="13">
        <v>44420.031963425921</v>
      </c>
      <c r="F22" s="12">
        <f t="shared" si="0"/>
        <v>18</v>
      </c>
      <c r="G22" s="12">
        <v>7.5</v>
      </c>
      <c r="H22" s="12">
        <v>10.5</v>
      </c>
      <c r="I22" s="8" t="s">
        <v>870</v>
      </c>
      <c r="J22" s="8" t="s">
        <v>858</v>
      </c>
      <c r="K22" s="8" t="s">
        <v>43</v>
      </c>
      <c r="L22" s="8" t="s">
        <v>23</v>
      </c>
      <c r="M22" s="8" t="s">
        <v>23</v>
      </c>
      <c r="N22" s="12">
        <v>0</v>
      </c>
      <c r="O22" s="12">
        <v>0</v>
      </c>
      <c r="P22" s="12">
        <v>3</v>
      </c>
      <c r="Q22" s="12">
        <v>0</v>
      </c>
      <c r="R22" s="12">
        <v>0.5</v>
      </c>
      <c r="S22" s="12">
        <v>7</v>
      </c>
    </row>
  </sheetData>
  <sortState ref="A2:S22">
    <sortCondition ref="C2:C22"/>
    <sortCondition descending="1" ref="F2:F22"/>
    <sortCondition descending="1" ref="N2:N22"/>
    <sortCondition descending="1" ref="S2:S22"/>
    <sortCondition descending="1" ref="Q2:Q22"/>
    <sortCondition ref="E2:E22"/>
  </sortState>
  <phoneticPr fontId="13" type="noConversion"/>
  <pageMargins left="0.51181102362204722" right="0.51181102362204722" top="0.78740157480314965" bottom="0.78740157480314965" header="0.31496062992125984" footer="0.31496062992125984"/>
  <pageSetup paperSize="9" scale="28"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
  <sheetViews>
    <sheetView showGridLines="0" workbookViewId="0">
      <selection activeCell="F1" sqref="F1:F1048576"/>
    </sheetView>
  </sheetViews>
  <sheetFormatPr defaultColWidth="17.7109375" defaultRowHeight="15.75"/>
  <cols>
    <col min="1" max="1" width="11" style="11" customWidth="1"/>
    <col min="2" max="2" width="16.42578125" style="11" bestFit="1" customWidth="1"/>
    <col min="3" max="3" width="20.42578125" style="11" bestFit="1" customWidth="1"/>
    <col min="4" max="4" width="16" style="11" bestFit="1" customWidth="1"/>
    <col min="5" max="5" width="20.7109375" style="11" bestFit="1" customWidth="1"/>
    <col min="6" max="6" width="13" style="11" customWidth="1"/>
    <col min="7" max="8" width="18.85546875" style="11" customWidth="1"/>
    <col min="9" max="9" width="50" style="11" bestFit="1" customWidth="1"/>
    <col min="10" max="10" width="35" style="11" bestFit="1" customWidth="1"/>
    <col min="11" max="11" width="11.42578125" style="11" bestFit="1" customWidth="1"/>
    <col min="12" max="12" width="15.28515625" style="11" bestFit="1" customWidth="1"/>
    <col min="13" max="13" width="20.42578125" style="11" bestFit="1" customWidth="1"/>
    <col min="14" max="14" width="23.7109375" style="11" bestFit="1" customWidth="1"/>
    <col min="15" max="15" width="43.7109375" style="11" bestFit="1" customWidth="1"/>
    <col min="16" max="16" width="48.42578125" style="11" bestFit="1" customWidth="1"/>
    <col min="17" max="17" width="43.85546875" style="11" bestFit="1" customWidth="1"/>
    <col min="18" max="18" width="39" style="11" bestFit="1" customWidth="1"/>
    <col min="19" max="16384" width="17.7109375" style="11"/>
  </cols>
  <sheetData>
    <row r="1" spans="1:18" s="6" customFormat="1" ht="31.5">
      <c r="A1" s="7" t="s">
        <v>14</v>
      </c>
      <c r="B1" s="7" t="s">
        <v>15</v>
      </c>
      <c r="C1" s="7" t="s">
        <v>16</v>
      </c>
      <c r="D1" s="7" t="s">
        <v>17</v>
      </c>
      <c r="E1" s="7" t="s">
        <v>18</v>
      </c>
      <c r="F1" s="7" t="s">
        <v>894</v>
      </c>
      <c r="G1" s="7" t="s">
        <v>897</v>
      </c>
      <c r="H1" s="7" t="s">
        <v>896</v>
      </c>
      <c r="I1" s="7" t="s">
        <v>893</v>
      </c>
      <c r="J1" s="7" t="s">
        <v>892</v>
      </c>
      <c r="K1" s="7" t="s">
        <v>19</v>
      </c>
      <c r="L1" s="7" t="s">
        <v>20</v>
      </c>
      <c r="M1" s="7" t="s">
        <v>21</v>
      </c>
      <c r="N1" s="7" t="s">
        <v>885</v>
      </c>
      <c r="O1" s="7" t="s">
        <v>886</v>
      </c>
      <c r="P1" s="7" t="s">
        <v>889</v>
      </c>
      <c r="Q1" s="7" t="s">
        <v>891</v>
      </c>
      <c r="R1" s="7" t="s">
        <v>890</v>
      </c>
    </row>
    <row r="2" spans="1:18">
      <c r="A2" s="8" t="s">
        <v>59</v>
      </c>
      <c r="B2" s="8" t="s">
        <v>60</v>
      </c>
      <c r="C2" s="28" t="s">
        <v>899</v>
      </c>
      <c r="D2" s="12">
        <v>241041</v>
      </c>
      <c r="E2" s="13">
        <v>44413.912938541667</v>
      </c>
      <c r="F2" s="12">
        <f t="shared" ref="F2:F10" si="0">SUM(G2,H2)</f>
        <v>24.700000000000003</v>
      </c>
      <c r="G2" s="12">
        <v>14.3</v>
      </c>
      <c r="H2" s="12">
        <v>10.4</v>
      </c>
      <c r="I2" s="8" t="s">
        <v>64</v>
      </c>
      <c r="J2" s="8" t="s">
        <v>12</v>
      </c>
      <c r="K2" s="8" t="s">
        <v>50</v>
      </c>
      <c r="L2" s="8" t="s">
        <v>24</v>
      </c>
      <c r="M2" s="8" t="s">
        <v>23</v>
      </c>
      <c r="N2" s="12">
        <v>6</v>
      </c>
      <c r="O2" s="12">
        <v>4</v>
      </c>
      <c r="P2" s="12">
        <v>0</v>
      </c>
      <c r="Q2" s="12">
        <v>0</v>
      </c>
      <c r="R2" s="12">
        <v>0.4</v>
      </c>
    </row>
    <row r="3" spans="1:18">
      <c r="A3" s="8" t="s">
        <v>59</v>
      </c>
      <c r="B3" s="8" t="s">
        <v>60</v>
      </c>
      <c r="C3" s="28" t="s">
        <v>898</v>
      </c>
      <c r="D3" s="12">
        <v>244583</v>
      </c>
      <c r="E3" s="13">
        <v>44418.774498981482</v>
      </c>
      <c r="F3" s="12">
        <f t="shared" si="0"/>
        <v>32.700000000000003</v>
      </c>
      <c r="G3" s="12">
        <v>0</v>
      </c>
      <c r="H3" s="12">
        <v>32.700000000000003</v>
      </c>
      <c r="I3" s="8" t="s">
        <v>62</v>
      </c>
      <c r="J3" s="8" t="s">
        <v>12</v>
      </c>
      <c r="K3" s="8" t="s">
        <v>27</v>
      </c>
      <c r="L3" s="8" t="s">
        <v>24</v>
      </c>
      <c r="M3" s="8" t="s">
        <v>23</v>
      </c>
      <c r="N3" s="12">
        <v>6</v>
      </c>
      <c r="O3" s="12">
        <v>4</v>
      </c>
      <c r="P3" s="12">
        <v>0</v>
      </c>
      <c r="Q3" s="12">
        <v>1.5</v>
      </c>
      <c r="R3" s="12">
        <v>21.2</v>
      </c>
    </row>
    <row r="4" spans="1:18">
      <c r="A4" s="8" t="s">
        <v>59</v>
      </c>
      <c r="B4" s="8" t="s">
        <v>60</v>
      </c>
      <c r="C4" s="28" t="s">
        <v>898</v>
      </c>
      <c r="D4" s="12">
        <v>245695</v>
      </c>
      <c r="E4" s="13">
        <v>44419.66946315972</v>
      </c>
      <c r="F4" s="12">
        <f t="shared" si="0"/>
        <v>23.099999999999998</v>
      </c>
      <c r="G4" s="12">
        <v>0</v>
      </c>
      <c r="H4" s="12">
        <v>23.099999999999998</v>
      </c>
      <c r="I4" s="8" t="s">
        <v>61</v>
      </c>
      <c r="J4" s="8" t="s">
        <v>12</v>
      </c>
      <c r="K4" s="8" t="s">
        <v>3</v>
      </c>
      <c r="L4" s="8" t="s">
        <v>24</v>
      </c>
      <c r="M4" s="8" t="s">
        <v>23</v>
      </c>
      <c r="N4" s="12">
        <v>6</v>
      </c>
      <c r="O4" s="12">
        <v>0</v>
      </c>
      <c r="P4" s="12">
        <v>0</v>
      </c>
      <c r="Q4" s="12">
        <v>0.7</v>
      </c>
      <c r="R4" s="12">
        <v>16.399999999999999</v>
      </c>
    </row>
    <row r="5" spans="1:18">
      <c r="A5" s="8" t="s">
        <v>59</v>
      </c>
      <c r="B5" s="12" t="s">
        <v>60</v>
      </c>
      <c r="C5" s="28" t="s">
        <v>898</v>
      </c>
      <c r="D5" s="12">
        <v>251366</v>
      </c>
      <c r="E5" s="13">
        <v>44425.471019756944</v>
      </c>
      <c r="F5" s="12">
        <f t="shared" si="0"/>
        <v>15.600000000000001</v>
      </c>
      <c r="G5" s="12">
        <v>0</v>
      </c>
      <c r="H5" s="12">
        <v>15.600000000000001</v>
      </c>
      <c r="I5" s="8" t="s">
        <v>63</v>
      </c>
      <c r="J5" s="8" t="s">
        <v>12</v>
      </c>
      <c r="K5" s="8" t="s">
        <v>1</v>
      </c>
      <c r="L5" s="8" t="s">
        <v>24</v>
      </c>
      <c r="M5" s="8" t="s">
        <v>23</v>
      </c>
      <c r="N5" s="12">
        <v>6</v>
      </c>
      <c r="O5" s="12">
        <v>0</v>
      </c>
      <c r="P5" s="12">
        <v>0</v>
      </c>
      <c r="Q5" s="12">
        <v>0.2</v>
      </c>
      <c r="R5" s="12">
        <v>9.4</v>
      </c>
    </row>
    <row r="6" spans="1:18">
      <c r="A6" s="8" t="s">
        <v>59</v>
      </c>
      <c r="B6" s="8" t="s">
        <v>60</v>
      </c>
      <c r="C6" s="28" t="s">
        <v>8</v>
      </c>
      <c r="D6" s="12">
        <v>248014</v>
      </c>
      <c r="E6" s="13">
        <v>44421.802814629627</v>
      </c>
      <c r="F6" s="12">
        <f t="shared" si="0"/>
        <v>25.5</v>
      </c>
      <c r="G6" s="12">
        <v>0</v>
      </c>
      <c r="H6" s="12">
        <v>25.5</v>
      </c>
      <c r="I6" s="8" t="s">
        <v>66</v>
      </c>
      <c r="J6" s="8" t="s">
        <v>12</v>
      </c>
      <c r="K6" s="8" t="s">
        <v>26</v>
      </c>
      <c r="L6" s="8" t="s">
        <v>23</v>
      </c>
      <c r="M6" s="8" t="s">
        <v>23</v>
      </c>
      <c r="N6" s="12">
        <v>0</v>
      </c>
      <c r="O6" s="12">
        <v>0</v>
      </c>
      <c r="P6" s="12">
        <v>0</v>
      </c>
      <c r="Q6" s="12">
        <v>1.5</v>
      </c>
      <c r="R6" s="12">
        <v>24</v>
      </c>
    </row>
    <row r="7" spans="1:18">
      <c r="A7" s="8" t="s">
        <v>59</v>
      </c>
      <c r="B7" s="8" t="s">
        <v>60</v>
      </c>
      <c r="C7" s="28" t="s">
        <v>8</v>
      </c>
      <c r="D7" s="12">
        <v>249252</v>
      </c>
      <c r="E7" s="13">
        <v>44424.519679710647</v>
      </c>
      <c r="F7" s="12">
        <f t="shared" si="0"/>
        <v>25.1</v>
      </c>
      <c r="G7" s="12">
        <v>0</v>
      </c>
      <c r="H7" s="12">
        <v>25.1</v>
      </c>
      <c r="I7" s="8" t="s">
        <v>68</v>
      </c>
      <c r="J7" s="8" t="s">
        <v>12</v>
      </c>
      <c r="K7" s="8" t="s">
        <v>6</v>
      </c>
      <c r="L7" s="8" t="s">
        <v>23</v>
      </c>
      <c r="M7" s="8" t="s">
        <v>23</v>
      </c>
      <c r="N7" s="12">
        <v>0</v>
      </c>
      <c r="O7" s="12">
        <v>0</v>
      </c>
      <c r="P7" s="12">
        <v>0</v>
      </c>
      <c r="Q7" s="12">
        <v>1.1000000000000001</v>
      </c>
      <c r="R7" s="12">
        <v>24</v>
      </c>
    </row>
    <row r="8" spans="1:18">
      <c r="A8" s="8" t="s">
        <v>59</v>
      </c>
      <c r="B8" s="12" t="s">
        <v>60</v>
      </c>
      <c r="C8" s="28" t="s">
        <v>8</v>
      </c>
      <c r="D8" s="12">
        <v>247844</v>
      </c>
      <c r="E8" s="13">
        <v>44421.662067581019</v>
      </c>
      <c r="F8" s="12">
        <f t="shared" si="0"/>
        <v>24.2</v>
      </c>
      <c r="G8" s="12">
        <v>0</v>
      </c>
      <c r="H8" s="12">
        <v>24.2</v>
      </c>
      <c r="I8" s="8" t="s">
        <v>67</v>
      </c>
      <c r="J8" s="8" t="s">
        <v>12</v>
      </c>
      <c r="K8" s="8" t="s">
        <v>4</v>
      </c>
      <c r="L8" s="8" t="s">
        <v>23</v>
      </c>
      <c r="M8" s="8" t="s">
        <v>23</v>
      </c>
      <c r="N8" s="12">
        <v>0</v>
      </c>
      <c r="O8" s="12">
        <v>0</v>
      </c>
      <c r="P8" s="12">
        <v>0</v>
      </c>
      <c r="Q8" s="12">
        <v>0.2</v>
      </c>
      <c r="R8" s="12">
        <v>24</v>
      </c>
    </row>
    <row r="9" spans="1:18">
      <c r="A9" s="8" t="s">
        <v>59</v>
      </c>
      <c r="B9" s="8" t="s">
        <v>60</v>
      </c>
      <c r="C9" s="28" t="s">
        <v>8</v>
      </c>
      <c r="D9" s="12">
        <v>247845</v>
      </c>
      <c r="E9" s="13">
        <v>44421.662117800923</v>
      </c>
      <c r="F9" s="12">
        <f t="shared" si="0"/>
        <v>13</v>
      </c>
      <c r="G9" s="12">
        <v>0</v>
      </c>
      <c r="H9" s="12">
        <v>13</v>
      </c>
      <c r="I9" s="8" t="s">
        <v>69</v>
      </c>
      <c r="J9" s="8" t="s">
        <v>12</v>
      </c>
      <c r="K9" s="8" t="s">
        <v>37</v>
      </c>
      <c r="L9" s="8" t="s">
        <v>23</v>
      </c>
      <c r="M9" s="8" t="s">
        <v>23</v>
      </c>
      <c r="N9" s="12">
        <v>0</v>
      </c>
      <c r="O9" s="12">
        <v>0</v>
      </c>
      <c r="P9" s="12">
        <v>0</v>
      </c>
      <c r="Q9" s="12">
        <v>1</v>
      </c>
      <c r="R9" s="12">
        <v>12</v>
      </c>
    </row>
    <row r="10" spans="1:18">
      <c r="A10" s="8" t="s">
        <v>59</v>
      </c>
      <c r="B10" s="12" t="s">
        <v>60</v>
      </c>
      <c r="C10" s="28" t="s">
        <v>8</v>
      </c>
      <c r="D10" s="12">
        <v>247526</v>
      </c>
      <c r="E10" s="13">
        <v>44421.462183599535</v>
      </c>
      <c r="F10" s="12">
        <f t="shared" si="0"/>
        <v>11.7</v>
      </c>
      <c r="G10" s="12">
        <v>0</v>
      </c>
      <c r="H10" s="12">
        <v>11.7</v>
      </c>
      <c r="I10" s="8" t="s">
        <v>65</v>
      </c>
      <c r="J10" s="8" t="s">
        <v>12</v>
      </c>
      <c r="K10" s="8" t="s">
        <v>48</v>
      </c>
      <c r="L10" s="8" t="s">
        <v>24</v>
      </c>
      <c r="M10" s="8" t="s">
        <v>23</v>
      </c>
      <c r="N10" s="12">
        <v>6</v>
      </c>
      <c r="O10" s="12">
        <v>4</v>
      </c>
      <c r="P10" s="12">
        <v>0</v>
      </c>
      <c r="Q10" s="12">
        <v>1.5</v>
      </c>
      <c r="R10" s="12">
        <v>0.2</v>
      </c>
    </row>
  </sheetData>
  <autoFilter ref="A1:R10"/>
  <sortState ref="A2:R10">
    <sortCondition ref="C2:C10"/>
    <sortCondition descending="1" ref="F2:F10"/>
    <sortCondition descending="1" ref="N2:N10"/>
    <sortCondition descending="1" ref="R2:R10"/>
    <sortCondition descending="1" ref="P2:P10"/>
    <sortCondition ref="E2:E10"/>
  </sortState>
  <pageMargins left="0.19685039370078741" right="0.19685039370078741" top="0.19685039370078741" bottom="0.19685039370078741" header="0" footer="0"/>
  <pageSetup paperSize="9" scale="3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showGridLines="0" workbookViewId="0">
      <selection activeCell="F1" sqref="F1:F1048576"/>
    </sheetView>
  </sheetViews>
  <sheetFormatPr defaultColWidth="41.140625" defaultRowHeight="15.75"/>
  <cols>
    <col min="1" max="1" width="11" style="14" customWidth="1"/>
    <col min="2" max="2" width="16.42578125" style="14" bestFit="1" customWidth="1"/>
    <col min="3" max="3" width="18.140625" style="14" bestFit="1" customWidth="1"/>
    <col min="4" max="4" width="11.42578125" style="14" bestFit="1" customWidth="1"/>
    <col min="5" max="5" width="20.7109375" style="14" bestFit="1" customWidth="1"/>
    <col min="6" max="6" width="14.28515625" style="14" bestFit="1" customWidth="1"/>
    <col min="7" max="8" width="14.28515625" style="14" customWidth="1"/>
    <col min="9" max="9" width="49.42578125" style="14" bestFit="1" customWidth="1"/>
    <col min="10" max="10" width="42.85546875" style="14" bestFit="1" customWidth="1"/>
    <col min="11" max="11" width="7" style="14" bestFit="1" customWidth="1"/>
    <col min="12" max="12" width="10.7109375" style="14" bestFit="1" customWidth="1"/>
    <col min="13" max="13" width="17.85546875" style="14" customWidth="1"/>
    <col min="14" max="14" width="19.140625" style="14" bestFit="1" customWidth="1"/>
    <col min="15" max="15" width="39.140625" style="14" bestFit="1" customWidth="1"/>
    <col min="16" max="16" width="32.7109375" style="14" bestFit="1" customWidth="1"/>
    <col min="17" max="17" width="46.42578125" style="14" bestFit="1" customWidth="1"/>
    <col min="18" max="18" width="39.28515625" style="14" bestFit="1" customWidth="1"/>
    <col min="19" max="19" width="40.85546875" style="14" customWidth="1"/>
    <col min="20" max="16384" width="41.140625" style="14"/>
  </cols>
  <sheetData>
    <row r="1" spans="1:19" s="2" customFormat="1" ht="31.5" customHeight="1">
      <c r="A1" s="7" t="s">
        <v>14</v>
      </c>
      <c r="B1" s="7" t="s">
        <v>15</v>
      </c>
      <c r="C1" s="7" t="s">
        <v>16</v>
      </c>
      <c r="D1" s="7" t="s">
        <v>17</v>
      </c>
      <c r="E1" s="7" t="s">
        <v>18</v>
      </c>
      <c r="F1" s="7" t="s">
        <v>894</v>
      </c>
      <c r="G1" s="7" t="s">
        <v>897</v>
      </c>
      <c r="H1" s="7" t="s">
        <v>896</v>
      </c>
      <c r="I1" s="7" t="s">
        <v>893</v>
      </c>
      <c r="J1" s="7" t="s">
        <v>892</v>
      </c>
      <c r="K1" s="7" t="s">
        <v>19</v>
      </c>
      <c r="L1" s="7" t="s">
        <v>20</v>
      </c>
      <c r="M1" s="7" t="s">
        <v>21</v>
      </c>
      <c r="N1" s="7" t="s">
        <v>885</v>
      </c>
      <c r="O1" s="7" t="s">
        <v>886</v>
      </c>
      <c r="P1" s="7" t="s">
        <v>888</v>
      </c>
      <c r="Q1" s="7" t="s">
        <v>889</v>
      </c>
      <c r="R1" s="7" t="s">
        <v>891</v>
      </c>
      <c r="S1" s="7" t="s">
        <v>895</v>
      </c>
    </row>
    <row r="2" spans="1:19">
      <c r="A2" s="8" t="s">
        <v>59</v>
      </c>
      <c r="B2" s="8" t="s">
        <v>60</v>
      </c>
      <c r="C2" s="31" t="s">
        <v>899</v>
      </c>
      <c r="D2" s="12">
        <v>249982</v>
      </c>
      <c r="E2" s="13">
        <v>44424.757264814813</v>
      </c>
      <c r="F2" s="12">
        <f t="shared" ref="F2:F21" si="0">G2+H2</f>
        <v>50</v>
      </c>
      <c r="G2" s="12">
        <v>18.5</v>
      </c>
      <c r="H2" s="12">
        <v>31.5</v>
      </c>
      <c r="I2" s="8" t="s">
        <v>87</v>
      </c>
      <c r="J2" s="8" t="s">
        <v>70</v>
      </c>
      <c r="K2" s="8" t="s">
        <v>28</v>
      </c>
      <c r="L2" s="8" t="s">
        <v>23</v>
      </c>
      <c r="M2" s="8" t="s">
        <v>23</v>
      </c>
      <c r="N2" s="12">
        <v>0</v>
      </c>
      <c r="O2" s="12">
        <v>0</v>
      </c>
      <c r="P2" s="12">
        <v>6</v>
      </c>
      <c r="Q2" s="12">
        <v>0</v>
      </c>
      <c r="R2" s="12">
        <v>1.5</v>
      </c>
      <c r="S2" s="12">
        <v>24</v>
      </c>
    </row>
    <row r="3" spans="1:19">
      <c r="A3" s="8" t="s">
        <v>59</v>
      </c>
      <c r="B3" s="8" t="s">
        <v>60</v>
      </c>
      <c r="C3" s="31" t="s">
        <v>899</v>
      </c>
      <c r="D3" s="12">
        <v>248625</v>
      </c>
      <c r="E3" s="13">
        <v>44423.62342063657</v>
      </c>
      <c r="F3" s="12">
        <f t="shared" si="0"/>
        <v>32.729999999999997</v>
      </c>
      <c r="G3" s="12">
        <v>18.329999999999998</v>
      </c>
      <c r="H3" s="12">
        <v>14.4</v>
      </c>
      <c r="I3" s="8" t="s">
        <v>74</v>
      </c>
      <c r="J3" s="8" t="s">
        <v>70</v>
      </c>
      <c r="K3" s="8" t="s">
        <v>45</v>
      </c>
      <c r="L3" s="8" t="s">
        <v>23</v>
      </c>
      <c r="M3" s="8" t="s">
        <v>23</v>
      </c>
      <c r="N3" s="12">
        <v>0</v>
      </c>
      <c r="O3" s="12">
        <v>0</v>
      </c>
      <c r="P3" s="12">
        <v>6</v>
      </c>
      <c r="Q3" s="12">
        <v>4</v>
      </c>
      <c r="R3" s="12">
        <v>1.4</v>
      </c>
      <c r="S3" s="12">
        <v>3</v>
      </c>
    </row>
    <row r="4" spans="1:19">
      <c r="A4" s="8" t="s">
        <v>59</v>
      </c>
      <c r="B4" s="12" t="s">
        <v>60</v>
      </c>
      <c r="C4" s="31" t="s">
        <v>898</v>
      </c>
      <c r="D4" s="12">
        <v>251640</v>
      </c>
      <c r="E4" s="13">
        <v>44425.567434733792</v>
      </c>
      <c r="F4" s="12">
        <f t="shared" si="0"/>
        <v>28.5</v>
      </c>
      <c r="G4" s="12">
        <v>0</v>
      </c>
      <c r="H4" s="12">
        <v>28.5</v>
      </c>
      <c r="I4" s="8" t="s">
        <v>77</v>
      </c>
      <c r="J4" s="8" t="s">
        <v>70</v>
      </c>
      <c r="K4" s="8" t="s">
        <v>47</v>
      </c>
      <c r="L4" s="8" t="s">
        <v>23</v>
      </c>
      <c r="M4" s="8" t="s">
        <v>23</v>
      </c>
      <c r="N4" s="12">
        <v>0</v>
      </c>
      <c r="O4" s="12">
        <v>0</v>
      </c>
      <c r="P4" s="12">
        <v>6</v>
      </c>
      <c r="Q4" s="12">
        <v>3</v>
      </c>
      <c r="R4" s="12">
        <v>1.5</v>
      </c>
      <c r="S4" s="12">
        <v>18</v>
      </c>
    </row>
    <row r="5" spans="1:19">
      <c r="A5" s="8" t="s">
        <v>59</v>
      </c>
      <c r="B5" s="12" t="s">
        <v>60</v>
      </c>
      <c r="C5" s="31" t="s">
        <v>898</v>
      </c>
      <c r="D5" s="12">
        <v>253161</v>
      </c>
      <c r="E5" s="13">
        <v>44425.916179432868</v>
      </c>
      <c r="F5" s="12">
        <f t="shared" si="0"/>
        <v>27.3</v>
      </c>
      <c r="G5" s="12">
        <v>0</v>
      </c>
      <c r="H5" s="12">
        <v>27.3</v>
      </c>
      <c r="I5" s="8" t="s">
        <v>86</v>
      </c>
      <c r="J5" s="8" t="s">
        <v>70</v>
      </c>
      <c r="K5" s="8" t="s">
        <v>38</v>
      </c>
      <c r="L5" s="8" t="s">
        <v>23</v>
      </c>
      <c r="M5" s="8" t="s">
        <v>24</v>
      </c>
      <c r="N5" s="12">
        <v>0</v>
      </c>
      <c r="O5" s="12">
        <v>0</v>
      </c>
      <c r="P5" s="12">
        <v>6</v>
      </c>
      <c r="Q5" s="12">
        <v>3</v>
      </c>
      <c r="R5" s="12">
        <v>1.5</v>
      </c>
      <c r="S5" s="12">
        <v>16.8</v>
      </c>
    </row>
    <row r="6" spans="1:19">
      <c r="A6" s="8" t="s">
        <v>59</v>
      </c>
      <c r="B6" s="8" t="s">
        <v>60</v>
      </c>
      <c r="C6" s="31" t="s">
        <v>898</v>
      </c>
      <c r="D6" s="12">
        <v>246240</v>
      </c>
      <c r="E6" s="13">
        <v>44419.952682858791</v>
      </c>
      <c r="F6" s="12">
        <f t="shared" si="0"/>
        <v>21</v>
      </c>
      <c r="G6" s="12">
        <v>0</v>
      </c>
      <c r="H6" s="12">
        <v>21</v>
      </c>
      <c r="I6" s="8" t="s">
        <v>92</v>
      </c>
      <c r="J6" s="8" t="s">
        <v>70</v>
      </c>
      <c r="K6" s="8" t="s">
        <v>41</v>
      </c>
      <c r="L6" s="8" t="s">
        <v>23</v>
      </c>
      <c r="M6" s="8" t="s">
        <v>23</v>
      </c>
      <c r="N6" s="12">
        <v>0</v>
      </c>
      <c r="O6" s="12">
        <v>0</v>
      </c>
      <c r="P6" s="12">
        <v>6</v>
      </c>
      <c r="Q6" s="12">
        <v>3</v>
      </c>
      <c r="R6" s="12">
        <v>0.8</v>
      </c>
      <c r="S6" s="12">
        <v>11.2</v>
      </c>
    </row>
    <row r="7" spans="1:19">
      <c r="A7" s="8" t="s">
        <v>59</v>
      </c>
      <c r="B7" s="8" t="s">
        <v>60</v>
      </c>
      <c r="C7" s="31" t="s">
        <v>898</v>
      </c>
      <c r="D7" s="12">
        <v>250745</v>
      </c>
      <c r="E7" s="13">
        <v>44424.876004166668</v>
      </c>
      <c r="F7" s="12">
        <f t="shared" si="0"/>
        <v>20.100000000000001</v>
      </c>
      <c r="G7" s="12">
        <v>0</v>
      </c>
      <c r="H7" s="12">
        <v>20.100000000000001</v>
      </c>
      <c r="I7" s="8" t="s">
        <v>84</v>
      </c>
      <c r="J7" s="8" t="s">
        <v>70</v>
      </c>
      <c r="K7" s="8" t="s">
        <v>37</v>
      </c>
      <c r="L7" s="8" t="s">
        <v>23</v>
      </c>
      <c r="M7" s="8" t="s">
        <v>23</v>
      </c>
      <c r="N7" s="12">
        <v>0</v>
      </c>
      <c r="O7" s="12">
        <v>0</v>
      </c>
      <c r="P7" s="12">
        <v>6</v>
      </c>
      <c r="Q7" s="12">
        <v>3</v>
      </c>
      <c r="R7" s="12">
        <v>1.5</v>
      </c>
      <c r="S7" s="12">
        <v>9.6</v>
      </c>
    </row>
    <row r="8" spans="1:19">
      <c r="A8" s="8" t="s">
        <v>59</v>
      </c>
      <c r="B8" s="8" t="s">
        <v>60</v>
      </c>
      <c r="C8" s="31" t="s">
        <v>898</v>
      </c>
      <c r="D8" s="12">
        <v>247055</v>
      </c>
      <c r="E8" s="13">
        <v>44420.73100083333</v>
      </c>
      <c r="F8" s="12">
        <f t="shared" si="0"/>
        <v>18.3</v>
      </c>
      <c r="G8" s="12">
        <v>0</v>
      </c>
      <c r="H8" s="12">
        <v>18.3</v>
      </c>
      <c r="I8" s="8" t="s">
        <v>80</v>
      </c>
      <c r="J8" s="8" t="s">
        <v>70</v>
      </c>
      <c r="K8" s="8" t="s">
        <v>79</v>
      </c>
      <c r="L8" s="8" t="s">
        <v>24</v>
      </c>
      <c r="M8" s="8" t="s">
        <v>23</v>
      </c>
      <c r="N8" s="12">
        <v>6</v>
      </c>
      <c r="O8" s="12">
        <v>0</v>
      </c>
      <c r="P8" s="12">
        <v>6</v>
      </c>
      <c r="Q8" s="12">
        <v>5</v>
      </c>
      <c r="R8" s="12">
        <v>0.5</v>
      </c>
      <c r="S8" s="12">
        <v>0.8</v>
      </c>
    </row>
    <row r="9" spans="1:19">
      <c r="A9" s="8" t="s">
        <v>59</v>
      </c>
      <c r="B9" s="8" t="s">
        <v>60</v>
      </c>
      <c r="C9" s="31" t="s">
        <v>898</v>
      </c>
      <c r="D9" s="12">
        <v>243944</v>
      </c>
      <c r="E9" s="13">
        <v>44417.88989525463</v>
      </c>
      <c r="F9" s="12">
        <f t="shared" si="0"/>
        <v>17.100000000000001</v>
      </c>
      <c r="G9" s="12">
        <v>0</v>
      </c>
      <c r="H9" s="12">
        <v>17.100000000000001</v>
      </c>
      <c r="I9" s="8" t="s">
        <v>91</v>
      </c>
      <c r="J9" s="8" t="s">
        <v>70</v>
      </c>
      <c r="K9" s="8" t="s">
        <v>1</v>
      </c>
      <c r="L9" s="8" t="s">
        <v>23</v>
      </c>
      <c r="M9" s="8" t="s">
        <v>23</v>
      </c>
      <c r="N9" s="12">
        <v>0</v>
      </c>
      <c r="O9" s="12">
        <v>0</v>
      </c>
      <c r="P9" s="12">
        <v>6</v>
      </c>
      <c r="Q9" s="12">
        <v>0</v>
      </c>
      <c r="R9" s="12">
        <v>1.5</v>
      </c>
      <c r="S9" s="12">
        <v>9.6</v>
      </c>
    </row>
    <row r="10" spans="1:19">
      <c r="A10" s="8" t="s">
        <v>59</v>
      </c>
      <c r="B10" s="8" t="s">
        <v>60</v>
      </c>
      <c r="C10" s="31" t="s">
        <v>898</v>
      </c>
      <c r="D10" s="12">
        <v>253301</v>
      </c>
      <c r="E10" s="13">
        <v>44425.944332858795</v>
      </c>
      <c r="F10" s="12">
        <f t="shared" si="0"/>
        <v>14.399999999999999</v>
      </c>
      <c r="G10" s="12">
        <v>0</v>
      </c>
      <c r="H10" s="12">
        <v>14.399999999999999</v>
      </c>
      <c r="I10" s="8" t="s">
        <v>76</v>
      </c>
      <c r="J10" s="8" t="s">
        <v>70</v>
      </c>
      <c r="K10" s="8" t="s">
        <v>5</v>
      </c>
      <c r="L10" s="8" t="s">
        <v>24</v>
      </c>
      <c r="M10" s="8" t="s">
        <v>23</v>
      </c>
      <c r="N10" s="12">
        <v>6</v>
      </c>
      <c r="O10" s="12">
        <v>0</v>
      </c>
      <c r="P10" s="12">
        <v>6</v>
      </c>
      <c r="Q10" s="12">
        <v>0</v>
      </c>
      <c r="R10" s="12">
        <v>0.2</v>
      </c>
      <c r="S10" s="12">
        <v>2.2000000000000002</v>
      </c>
    </row>
    <row r="11" spans="1:19">
      <c r="A11" s="8" t="s">
        <v>59</v>
      </c>
      <c r="B11" s="8" t="s">
        <v>60</v>
      </c>
      <c r="C11" s="31" t="s">
        <v>898</v>
      </c>
      <c r="D11" s="12">
        <v>250914</v>
      </c>
      <c r="E11" s="13">
        <v>44424.941124571757</v>
      </c>
      <c r="F11" s="12">
        <f t="shared" si="0"/>
        <v>10.5</v>
      </c>
      <c r="G11" s="12">
        <v>0</v>
      </c>
      <c r="H11" s="12">
        <v>10.5</v>
      </c>
      <c r="I11" s="8" t="s">
        <v>73</v>
      </c>
      <c r="J11" s="8" t="s">
        <v>70</v>
      </c>
      <c r="K11" s="8" t="s">
        <v>35</v>
      </c>
      <c r="L11" s="8" t="s">
        <v>23</v>
      </c>
      <c r="M11" s="8" t="s">
        <v>23</v>
      </c>
      <c r="N11" s="12">
        <v>0</v>
      </c>
      <c r="O11" s="12">
        <v>0</v>
      </c>
      <c r="P11" s="12">
        <v>6</v>
      </c>
      <c r="Q11" s="12">
        <v>3</v>
      </c>
      <c r="R11" s="12">
        <v>1.1000000000000001</v>
      </c>
      <c r="S11" s="12">
        <v>0.4</v>
      </c>
    </row>
    <row r="12" spans="1:19">
      <c r="A12" s="8" t="s">
        <v>59</v>
      </c>
      <c r="B12" s="8" t="s">
        <v>60</v>
      </c>
      <c r="C12" s="31" t="s">
        <v>8</v>
      </c>
      <c r="D12" s="12">
        <v>240666</v>
      </c>
      <c r="E12" s="13">
        <v>44413.684324502312</v>
      </c>
      <c r="F12" s="12">
        <f t="shared" si="0"/>
        <v>34.5</v>
      </c>
      <c r="G12" s="12">
        <v>0</v>
      </c>
      <c r="H12" s="12">
        <v>34.5</v>
      </c>
      <c r="I12" s="8" t="s">
        <v>90</v>
      </c>
      <c r="J12" s="8" t="s">
        <v>70</v>
      </c>
      <c r="K12" s="8" t="s">
        <v>28</v>
      </c>
      <c r="L12" s="8" t="s">
        <v>23</v>
      </c>
      <c r="M12" s="8" t="s">
        <v>23</v>
      </c>
      <c r="N12" s="12">
        <v>0</v>
      </c>
      <c r="O12" s="12">
        <v>0</v>
      </c>
      <c r="P12" s="12">
        <v>6</v>
      </c>
      <c r="Q12" s="12">
        <v>3</v>
      </c>
      <c r="R12" s="12">
        <v>1.5</v>
      </c>
      <c r="S12" s="12">
        <v>24</v>
      </c>
    </row>
    <row r="13" spans="1:19">
      <c r="A13" s="8" t="s">
        <v>59</v>
      </c>
      <c r="B13" s="12" t="s">
        <v>60</v>
      </c>
      <c r="C13" s="31" t="s">
        <v>8</v>
      </c>
      <c r="D13" s="12">
        <v>247835</v>
      </c>
      <c r="E13" s="13">
        <v>44421.657039930556</v>
      </c>
      <c r="F13" s="12">
        <f t="shared" si="0"/>
        <v>33.700000000000003</v>
      </c>
      <c r="G13" s="12">
        <v>0</v>
      </c>
      <c r="H13" s="12">
        <v>33.700000000000003</v>
      </c>
      <c r="I13" s="8" t="s">
        <v>83</v>
      </c>
      <c r="J13" s="8" t="s">
        <v>70</v>
      </c>
      <c r="K13" s="8" t="s">
        <v>40</v>
      </c>
      <c r="L13" s="8" t="s">
        <v>23</v>
      </c>
      <c r="M13" s="8" t="s">
        <v>23</v>
      </c>
      <c r="N13" s="12">
        <v>0</v>
      </c>
      <c r="O13" s="12">
        <v>0</v>
      </c>
      <c r="P13" s="12">
        <v>6</v>
      </c>
      <c r="Q13" s="12">
        <v>3</v>
      </c>
      <c r="R13" s="12">
        <v>0.7</v>
      </c>
      <c r="S13" s="12">
        <v>24</v>
      </c>
    </row>
    <row r="14" spans="1:19">
      <c r="A14" s="8" t="s">
        <v>59</v>
      </c>
      <c r="B14" s="12" t="s">
        <v>60</v>
      </c>
      <c r="C14" s="31" t="s">
        <v>8</v>
      </c>
      <c r="D14" s="12">
        <v>242355</v>
      </c>
      <c r="E14" s="13">
        <v>44414.878465046291</v>
      </c>
      <c r="F14" s="12">
        <f t="shared" si="0"/>
        <v>32.1</v>
      </c>
      <c r="G14" s="12">
        <v>0</v>
      </c>
      <c r="H14" s="12">
        <v>32.1</v>
      </c>
      <c r="I14" s="8" t="s">
        <v>89</v>
      </c>
      <c r="J14" s="8" t="s">
        <v>70</v>
      </c>
      <c r="K14" s="8" t="s">
        <v>28</v>
      </c>
      <c r="L14" s="8" t="s">
        <v>23</v>
      </c>
      <c r="M14" s="8" t="s">
        <v>23</v>
      </c>
      <c r="N14" s="12">
        <v>0</v>
      </c>
      <c r="O14" s="12">
        <v>0</v>
      </c>
      <c r="P14" s="12">
        <v>6</v>
      </c>
      <c r="Q14" s="12">
        <v>3</v>
      </c>
      <c r="R14" s="12">
        <v>1.5</v>
      </c>
      <c r="S14" s="12">
        <v>21.6</v>
      </c>
    </row>
    <row r="15" spans="1:19">
      <c r="A15" s="8" t="s">
        <v>59</v>
      </c>
      <c r="B15" s="12" t="s">
        <v>60</v>
      </c>
      <c r="C15" s="31" t="s">
        <v>8</v>
      </c>
      <c r="D15" s="12">
        <v>253453</v>
      </c>
      <c r="E15" s="13">
        <v>44425.988215578705</v>
      </c>
      <c r="F15" s="12">
        <f t="shared" si="0"/>
        <v>22.5</v>
      </c>
      <c r="G15" s="12">
        <v>0</v>
      </c>
      <c r="H15" s="12">
        <v>22.5</v>
      </c>
      <c r="I15" s="8" t="s">
        <v>78</v>
      </c>
      <c r="J15" s="8" t="s">
        <v>70</v>
      </c>
      <c r="K15" s="8" t="s">
        <v>79</v>
      </c>
      <c r="L15" s="8" t="s">
        <v>23</v>
      </c>
      <c r="M15" s="8" t="s">
        <v>23</v>
      </c>
      <c r="N15" s="12">
        <v>0</v>
      </c>
      <c r="O15" s="12">
        <v>0</v>
      </c>
      <c r="P15" s="12">
        <v>6</v>
      </c>
      <c r="Q15" s="12">
        <v>4</v>
      </c>
      <c r="R15" s="12">
        <v>0.5</v>
      </c>
      <c r="S15" s="12">
        <v>12</v>
      </c>
    </row>
    <row r="16" spans="1:19">
      <c r="A16" s="8" t="s">
        <v>59</v>
      </c>
      <c r="B16" s="8" t="s">
        <v>60</v>
      </c>
      <c r="C16" s="31" t="s">
        <v>8</v>
      </c>
      <c r="D16" s="12">
        <v>246948</v>
      </c>
      <c r="E16" s="13">
        <v>44420.690214409718</v>
      </c>
      <c r="F16" s="12">
        <f t="shared" si="0"/>
        <v>21.7</v>
      </c>
      <c r="G16" s="12">
        <v>0</v>
      </c>
      <c r="H16" s="12">
        <v>21.7</v>
      </c>
      <c r="I16" s="8" t="s">
        <v>82</v>
      </c>
      <c r="J16" s="8" t="s">
        <v>70</v>
      </c>
      <c r="K16" s="8" t="s">
        <v>25</v>
      </c>
      <c r="L16" s="8" t="s">
        <v>23</v>
      </c>
      <c r="M16" s="8" t="s">
        <v>23</v>
      </c>
      <c r="N16" s="12">
        <v>0</v>
      </c>
      <c r="O16" s="12">
        <v>0</v>
      </c>
      <c r="P16" s="12">
        <v>6</v>
      </c>
      <c r="Q16" s="12">
        <v>3</v>
      </c>
      <c r="R16" s="12">
        <v>0.7</v>
      </c>
      <c r="S16" s="12">
        <v>12</v>
      </c>
    </row>
    <row r="17" spans="1:19">
      <c r="A17" s="8" t="s">
        <v>59</v>
      </c>
      <c r="B17" s="12" t="s">
        <v>60</v>
      </c>
      <c r="C17" s="31" t="s">
        <v>8</v>
      </c>
      <c r="D17" s="12">
        <v>245740</v>
      </c>
      <c r="E17" s="13">
        <v>44419.680469618055</v>
      </c>
      <c r="F17" s="12">
        <f t="shared" si="0"/>
        <v>11.7</v>
      </c>
      <c r="G17" s="12">
        <v>0</v>
      </c>
      <c r="H17" s="12">
        <v>11.7</v>
      </c>
      <c r="I17" s="8" t="s">
        <v>88</v>
      </c>
      <c r="J17" s="8" t="s">
        <v>70</v>
      </c>
      <c r="K17" s="8" t="s">
        <v>51</v>
      </c>
      <c r="L17" s="8" t="s">
        <v>23</v>
      </c>
      <c r="M17" s="8" t="s">
        <v>23</v>
      </c>
      <c r="N17" s="12">
        <v>0</v>
      </c>
      <c r="O17" s="12">
        <v>0</v>
      </c>
      <c r="P17" s="12">
        <v>6</v>
      </c>
      <c r="Q17" s="12">
        <v>3</v>
      </c>
      <c r="R17" s="12">
        <v>1.5</v>
      </c>
      <c r="S17" s="12">
        <v>1.2</v>
      </c>
    </row>
    <row r="18" spans="1:19">
      <c r="A18" s="8" t="s">
        <v>59</v>
      </c>
      <c r="B18" s="12" t="s">
        <v>60</v>
      </c>
      <c r="C18" s="43" t="s">
        <v>900</v>
      </c>
      <c r="D18" s="12">
        <v>243206</v>
      </c>
      <c r="E18" s="13">
        <v>44416.974667858798</v>
      </c>
      <c r="F18" s="12">
        <f t="shared" si="0"/>
        <v>35.86</v>
      </c>
      <c r="G18" s="12">
        <v>12.16</v>
      </c>
      <c r="H18" s="12">
        <v>23.7</v>
      </c>
      <c r="I18" s="8" t="s">
        <v>71</v>
      </c>
      <c r="J18" s="8" t="s">
        <v>70</v>
      </c>
      <c r="K18" s="8" t="s">
        <v>47</v>
      </c>
      <c r="L18" s="8" t="s">
        <v>24</v>
      </c>
      <c r="M18" s="8" t="s">
        <v>23</v>
      </c>
      <c r="N18" s="12">
        <v>6</v>
      </c>
      <c r="O18" s="12">
        <v>0</v>
      </c>
      <c r="P18" s="12">
        <v>6</v>
      </c>
      <c r="Q18" s="12">
        <v>3</v>
      </c>
      <c r="R18" s="12">
        <v>1.5</v>
      </c>
      <c r="S18" s="12">
        <v>7.2</v>
      </c>
    </row>
    <row r="19" spans="1:19">
      <c r="A19" s="8" t="s">
        <v>59</v>
      </c>
      <c r="B19" s="12" t="s">
        <v>60</v>
      </c>
      <c r="C19" s="31" t="s">
        <v>900</v>
      </c>
      <c r="D19" s="12">
        <v>249943</v>
      </c>
      <c r="E19" s="13">
        <v>44424.745637777778</v>
      </c>
      <c r="F19" s="12">
        <f t="shared" si="0"/>
        <v>26.05</v>
      </c>
      <c r="G19" s="12">
        <v>9.75</v>
      </c>
      <c r="H19" s="12">
        <v>16.3</v>
      </c>
      <c r="I19" s="8" t="s">
        <v>81</v>
      </c>
      <c r="J19" s="8" t="s">
        <v>70</v>
      </c>
      <c r="K19" s="8" t="s">
        <v>7</v>
      </c>
      <c r="L19" s="8" t="s">
        <v>23</v>
      </c>
      <c r="M19" s="8" t="s">
        <v>23</v>
      </c>
      <c r="N19" s="12">
        <v>0</v>
      </c>
      <c r="O19" s="12">
        <v>0</v>
      </c>
      <c r="P19" s="12">
        <v>6</v>
      </c>
      <c r="Q19" s="12">
        <v>3</v>
      </c>
      <c r="R19" s="12">
        <v>1.5</v>
      </c>
      <c r="S19" s="12">
        <v>5.8</v>
      </c>
    </row>
    <row r="20" spans="1:19">
      <c r="A20" s="8" t="s">
        <v>59</v>
      </c>
      <c r="B20" s="8" t="s">
        <v>60</v>
      </c>
      <c r="C20" s="31" t="s">
        <v>900</v>
      </c>
      <c r="D20" s="12">
        <v>250609</v>
      </c>
      <c r="E20" s="13">
        <v>44424.824012962963</v>
      </c>
      <c r="F20" s="12">
        <f t="shared" si="0"/>
        <v>14.9</v>
      </c>
      <c r="G20" s="12">
        <v>3.5</v>
      </c>
      <c r="H20" s="12">
        <v>11.4</v>
      </c>
      <c r="I20" s="8" t="s">
        <v>72</v>
      </c>
      <c r="J20" s="8" t="s">
        <v>70</v>
      </c>
      <c r="K20" s="8" t="s">
        <v>47</v>
      </c>
      <c r="L20" s="8" t="s">
        <v>23</v>
      </c>
      <c r="M20" s="8" t="s">
        <v>23</v>
      </c>
      <c r="N20" s="12">
        <v>0</v>
      </c>
      <c r="O20" s="12">
        <v>0</v>
      </c>
      <c r="P20" s="12">
        <v>6</v>
      </c>
      <c r="Q20" s="12">
        <v>3</v>
      </c>
      <c r="R20" s="12">
        <v>0</v>
      </c>
      <c r="S20" s="12">
        <v>2.4</v>
      </c>
    </row>
    <row r="21" spans="1:19">
      <c r="A21" s="8" t="s">
        <v>59</v>
      </c>
      <c r="B21" s="12" t="s">
        <v>60</v>
      </c>
      <c r="C21" s="31" t="s">
        <v>900</v>
      </c>
      <c r="D21" s="12">
        <v>245492</v>
      </c>
      <c r="E21" s="13">
        <v>44419.613450868055</v>
      </c>
      <c r="F21" s="12">
        <f t="shared" si="0"/>
        <v>10.199999999999999</v>
      </c>
      <c r="G21" s="12">
        <v>0</v>
      </c>
      <c r="H21" s="12">
        <v>10.199999999999999</v>
      </c>
      <c r="I21" s="8" t="s">
        <v>85</v>
      </c>
      <c r="J21" s="8" t="s">
        <v>70</v>
      </c>
      <c r="K21" s="8" t="s">
        <v>44</v>
      </c>
      <c r="L21" s="8" t="s">
        <v>23</v>
      </c>
      <c r="M21" s="8" t="s">
        <v>23</v>
      </c>
      <c r="N21" s="12">
        <v>0</v>
      </c>
      <c r="O21" s="12">
        <v>0</v>
      </c>
      <c r="P21" s="12">
        <v>6</v>
      </c>
      <c r="Q21" s="12">
        <v>3</v>
      </c>
      <c r="R21" s="12">
        <v>0.2</v>
      </c>
      <c r="S21" s="12">
        <v>1</v>
      </c>
    </row>
  </sheetData>
  <sortState ref="A2:S21">
    <sortCondition ref="C2:C21"/>
    <sortCondition descending="1" ref="F2:F21"/>
    <sortCondition descending="1" ref="N2:N21"/>
    <sortCondition descending="1" ref="S2:S21"/>
    <sortCondition descending="1" ref="Q2:Q21"/>
    <sortCondition ref="E2:E21"/>
  </sortState>
  <pageMargins left="0.51181102362204722" right="0.51181102362204722" top="0.78740157480314965" bottom="0.78740157480314965" header="0.31496062992125984" footer="0.31496062992125984"/>
  <pageSetup paperSize="9" scale="3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
  <sheetViews>
    <sheetView showGridLines="0" workbookViewId="0">
      <selection activeCell="F1" sqref="F1:F1048576"/>
    </sheetView>
  </sheetViews>
  <sheetFormatPr defaultColWidth="54.140625" defaultRowHeight="15.75"/>
  <cols>
    <col min="1" max="1" width="10.85546875" style="11" customWidth="1"/>
    <col min="2" max="2" width="16.42578125" style="11" bestFit="1" customWidth="1"/>
    <col min="3" max="3" width="18.140625" style="11" bestFit="1" customWidth="1"/>
    <col min="4" max="4" width="11.42578125" style="11" bestFit="1" customWidth="1"/>
    <col min="5" max="5" width="20.7109375" style="11" bestFit="1" customWidth="1"/>
    <col min="6" max="6" width="14.28515625" style="11" bestFit="1" customWidth="1"/>
    <col min="7" max="8" width="14.28515625" style="11" customWidth="1"/>
    <col min="9" max="9" width="53.85546875" style="11" bestFit="1" customWidth="1"/>
    <col min="10" max="10" width="38.140625" style="11" bestFit="1" customWidth="1"/>
    <col min="11" max="11" width="7" style="11" bestFit="1" customWidth="1"/>
    <col min="12" max="12" width="10.7109375" style="11" bestFit="1" customWidth="1"/>
    <col min="13" max="13" width="15.85546875" style="11" bestFit="1" customWidth="1"/>
    <col min="14" max="14" width="19.140625" style="11" bestFit="1" customWidth="1"/>
    <col min="15" max="15" width="39.140625" style="11" bestFit="1" customWidth="1"/>
    <col min="16" max="16" width="32.7109375" style="11" bestFit="1" customWidth="1"/>
    <col min="17" max="17" width="51.42578125" style="11" bestFit="1" customWidth="1"/>
    <col min="18" max="18" width="51.7109375" style="11" bestFit="1" customWidth="1"/>
    <col min="19" max="19" width="40.85546875" style="11" customWidth="1"/>
    <col min="20" max="16384" width="54.140625" style="11"/>
  </cols>
  <sheetData>
    <row r="1" spans="1:19" s="6" customFormat="1" ht="31.5" customHeight="1">
      <c r="A1" s="7" t="s">
        <v>14</v>
      </c>
      <c r="B1" s="7" t="s">
        <v>15</v>
      </c>
      <c r="C1" s="7" t="s">
        <v>16</v>
      </c>
      <c r="D1" s="7" t="s">
        <v>17</v>
      </c>
      <c r="E1" s="7" t="s">
        <v>18</v>
      </c>
      <c r="F1" s="7" t="s">
        <v>894</v>
      </c>
      <c r="G1" s="7" t="s">
        <v>897</v>
      </c>
      <c r="H1" s="7" t="s">
        <v>896</v>
      </c>
      <c r="I1" s="7" t="s">
        <v>893</v>
      </c>
      <c r="J1" s="7" t="s">
        <v>892</v>
      </c>
      <c r="K1" s="7" t="s">
        <v>19</v>
      </c>
      <c r="L1" s="7" t="s">
        <v>20</v>
      </c>
      <c r="M1" s="7" t="s">
        <v>21</v>
      </c>
      <c r="N1" s="7" t="s">
        <v>885</v>
      </c>
      <c r="O1" s="7" t="s">
        <v>886</v>
      </c>
      <c r="P1" s="7" t="s">
        <v>888</v>
      </c>
      <c r="Q1" s="7" t="s">
        <v>889</v>
      </c>
      <c r="R1" s="7" t="s">
        <v>891</v>
      </c>
      <c r="S1" s="7" t="s">
        <v>895</v>
      </c>
    </row>
    <row r="2" spans="1:19">
      <c r="A2" s="8" t="s">
        <v>59</v>
      </c>
      <c r="B2" s="12" t="s">
        <v>60</v>
      </c>
      <c r="C2" s="26" t="s">
        <v>899</v>
      </c>
      <c r="D2" s="12">
        <v>251004</v>
      </c>
      <c r="E2" s="13">
        <v>44425.009219907406</v>
      </c>
      <c r="F2" s="12">
        <f t="shared" ref="F2:F10" si="0">SUM(G2+H2)</f>
        <v>30.46</v>
      </c>
      <c r="G2" s="12">
        <v>19.16</v>
      </c>
      <c r="H2" s="12">
        <v>11.3</v>
      </c>
      <c r="I2" s="8" t="s">
        <v>95</v>
      </c>
      <c r="J2" s="8" t="s">
        <v>93</v>
      </c>
      <c r="K2" s="8" t="s">
        <v>5</v>
      </c>
      <c r="L2" s="8" t="s">
        <v>23</v>
      </c>
      <c r="M2" s="8" t="s">
        <v>23</v>
      </c>
      <c r="N2" s="12">
        <v>0</v>
      </c>
      <c r="O2" s="12">
        <v>0</v>
      </c>
      <c r="P2" s="12">
        <v>6</v>
      </c>
      <c r="Q2" s="12">
        <v>0</v>
      </c>
      <c r="R2" s="12">
        <v>0.5</v>
      </c>
      <c r="S2" s="12">
        <v>4.8</v>
      </c>
    </row>
    <row r="3" spans="1:19">
      <c r="A3" s="8" t="s">
        <v>59</v>
      </c>
      <c r="B3" s="8" t="s">
        <v>60</v>
      </c>
      <c r="C3" s="26" t="s">
        <v>899</v>
      </c>
      <c r="D3" s="12">
        <v>253455</v>
      </c>
      <c r="E3" s="13">
        <v>44425.988516724537</v>
      </c>
      <c r="F3" s="12">
        <f t="shared" si="0"/>
        <v>29.66</v>
      </c>
      <c r="G3" s="12">
        <v>6.16</v>
      </c>
      <c r="H3" s="12">
        <v>23.5</v>
      </c>
      <c r="I3" s="8" t="s">
        <v>101</v>
      </c>
      <c r="J3" s="8" t="s">
        <v>93</v>
      </c>
      <c r="K3" s="8" t="s">
        <v>41</v>
      </c>
      <c r="L3" s="8" t="s">
        <v>23</v>
      </c>
      <c r="M3" s="8" t="s">
        <v>23</v>
      </c>
      <c r="N3" s="12">
        <v>0</v>
      </c>
      <c r="O3" s="12">
        <v>0</v>
      </c>
      <c r="P3" s="12">
        <v>6</v>
      </c>
      <c r="Q3" s="12">
        <v>4</v>
      </c>
      <c r="R3" s="12">
        <v>1.5</v>
      </c>
      <c r="S3" s="12">
        <v>12</v>
      </c>
    </row>
    <row r="4" spans="1:19">
      <c r="A4" s="8" t="s">
        <v>59</v>
      </c>
      <c r="B4" s="12" t="s">
        <v>60</v>
      </c>
      <c r="C4" s="26" t="s">
        <v>898</v>
      </c>
      <c r="D4" s="12">
        <v>251265</v>
      </c>
      <c r="E4" s="13">
        <v>44425.42582827546</v>
      </c>
      <c r="F4" s="12">
        <f t="shared" si="0"/>
        <v>23.9</v>
      </c>
      <c r="G4" s="12">
        <v>0</v>
      </c>
      <c r="H4" s="12">
        <v>23.9</v>
      </c>
      <c r="I4" s="8" t="s">
        <v>98</v>
      </c>
      <c r="J4" s="8" t="s">
        <v>93</v>
      </c>
      <c r="K4" s="8" t="s">
        <v>54</v>
      </c>
      <c r="L4" s="8" t="s">
        <v>23</v>
      </c>
      <c r="M4" s="8" t="s">
        <v>23</v>
      </c>
      <c r="N4" s="12">
        <v>0</v>
      </c>
      <c r="O4" s="12">
        <v>0</v>
      </c>
      <c r="P4" s="12">
        <v>6</v>
      </c>
      <c r="Q4" s="12">
        <v>4</v>
      </c>
      <c r="R4" s="12">
        <v>1.5</v>
      </c>
      <c r="S4" s="12">
        <v>12.4</v>
      </c>
    </row>
    <row r="5" spans="1:19">
      <c r="A5" s="8" t="s">
        <v>59</v>
      </c>
      <c r="B5" s="8" t="s">
        <v>60</v>
      </c>
      <c r="C5" s="26" t="s">
        <v>898</v>
      </c>
      <c r="D5" s="12">
        <v>242400</v>
      </c>
      <c r="E5" s="13">
        <v>44414.921735717588</v>
      </c>
      <c r="F5" s="12">
        <f t="shared" si="0"/>
        <v>15.3</v>
      </c>
      <c r="G5" s="12">
        <v>0</v>
      </c>
      <c r="H5" s="12">
        <v>15.3</v>
      </c>
      <c r="I5" s="8" t="s">
        <v>94</v>
      </c>
      <c r="J5" s="8" t="s">
        <v>93</v>
      </c>
      <c r="K5" s="8" t="s">
        <v>5</v>
      </c>
      <c r="L5" s="8" t="s">
        <v>23</v>
      </c>
      <c r="M5" s="8" t="s">
        <v>23</v>
      </c>
      <c r="N5" s="12">
        <v>0</v>
      </c>
      <c r="O5" s="12">
        <v>0</v>
      </c>
      <c r="P5" s="12">
        <v>6</v>
      </c>
      <c r="Q5" s="12">
        <v>3</v>
      </c>
      <c r="R5" s="12">
        <v>1.5</v>
      </c>
      <c r="S5" s="12">
        <v>4.8</v>
      </c>
    </row>
    <row r="6" spans="1:19">
      <c r="A6" s="8" t="s">
        <v>59</v>
      </c>
      <c r="B6" s="8" t="s">
        <v>60</v>
      </c>
      <c r="C6" s="26" t="s">
        <v>898</v>
      </c>
      <c r="D6" s="12">
        <v>246515</v>
      </c>
      <c r="E6" s="13">
        <v>44420.46203451389</v>
      </c>
      <c r="F6" s="12">
        <f t="shared" si="0"/>
        <v>14.2</v>
      </c>
      <c r="G6" s="12">
        <v>0</v>
      </c>
      <c r="H6" s="12">
        <v>14.2</v>
      </c>
      <c r="I6" s="8" t="s">
        <v>96</v>
      </c>
      <c r="J6" s="8" t="s">
        <v>93</v>
      </c>
      <c r="K6" s="8" t="s">
        <v>46</v>
      </c>
      <c r="L6" s="8" t="s">
        <v>23</v>
      </c>
      <c r="M6" s="8" t="s">
        <v>23</v>
      </c>
      <c r="N6" s="12">
        <v>0</v>
      </c>
      <c r="O6" s="12">
        <v>0</v>
      </c>
      <c r="P6" s="12">
        <v>6</v>
      </c>
      <c r="Q6" s="12">
        <v>3</v>
      </c>
      <c r="R6" s="12">
        <v>0.6</v>
      </c>
      <c r="S6" s="12">
        <v>4.5999999999999996</v>
      </c>
    </row>
    <row r="7" spans="1:19">
      <c r="A7" s="8" t="s">
        <v>59</v>
      </c>
      <c r="B7" s="12" t="s">
        <v>60</v>
      </c>
      <c r="C7" s="26" t="s">
        <v>898</v>
      </c>
      <c r="D7" s="12">
        <v>252794</v>
      </c>
      <c r="E7" s="13">
        <v>44425.836855706017</v>
      </c>
      <c r="F7" s="12">
        <f t="shared" si="0"/>
        <v>11</v>
      </c>
      <c r="G7" s="12">
        <v>0</v>
      </c>
      <c r="H7" s="12">
        <v>11</v>
      </c>
      <c r="I7" s="8" t="s">
        <v>97</v>
      </c>
      <c r="J7" s="8" t="s">
        <v>93</v>
      </c>
      <c r="K7" s="8" t="s">
        <v>0</v>
      </c>
      <c r="L7" s="8" t="s">
        <v>23</v>
      </c>
      <c r="M7" s="8" t="s">
        <v>23</v>
      </c>
      <c r="N7" s="12">
        <v>0</v>
      </c>
      <c r="O7" s="12">
        <v>0</v>
      </c>
      <c r="P7" s="12">
        <v>6</v>
      </c>
      <c r="Q7" s="12">
        <v>0</v>
      </c>
      <c r="R7" s="12">
        <v>1.4</v>
      </c>
      <c r="S7" s="12">
        <v>3.6</v>
      </c>
    </row>
    <row r="8" spans="1:19">
      <c r="A8" s="8" t="s">
        <v>59</v>
      </c>
      <c r="B8" s="8" t="s">
        <v>60</v>
      </c>
      <c r="C8" s="26" t="s">
        <v>898</v>
      </c>
      <c r="D8" s="12">
        <v>247313</v>
      </c>
      <c r="E8" s="13">
        <v>44420.981047766203</v>
      </c>
      <c r="F8" s="12">
        <f t="shared" si="0"/>
        <v>11</v>
      </c>
      <c r="G8" s="12">
        <v>0</v>
      </c>
      <c r="H8" s="12">
        <v>11</v>
      </c>
      <c r="I8" s="8" t="s">
        <v>100</v>
      </c>
      <c r="J8" s="8" t="s">
        <v>93</v>
      </c>
      <c r="K8" s="8" t="s">
        <v>6</v>
      </c>
      <c r="L8" s="8" t="s">
        <v>23</v>
      </c>
      <c r="M8" s="8" t="s">
        <v>23</v>
      </c>
      <c r="N8" s="12">
        <v>0</v>
      </c>
      <c r="O8" s="12">
        <v>0</v>
      </c>
      <c r="P8" s="12">
        <v>6</v>
      </c>
      <c r="Q8" s="12">
        <v>3</v>
      </c>
      <c r="R8" s="12">
        <v>0</v>
      </c>
      <c r="S8" s="12">
        <v>2</v>
      </c>
    </row>
    <row r="9" spans="1:19">
      <c r="A9" s="8" t="s">
        <v>59</v>
      </c>
      <c r="B9" s="12" t="s">
        <v>60</v>
      </c>
      <c r="C9" s="26" t="s">
        <v>8</v>
      </c>
      <c r="D9" s="12">
        <v>250708</v>
      </c>
      <c r="E9" s="13">
        <v>44424.866036701387</v>
      </c>
      <c r="F9" s="12">
        <f t="shared" si="0"/>
        <v>19</v>
      </c>
      <c r="G9" s="12">
        <v>0</v>
      </c>
      <c r="H9" s="12">
        <v>19</v>
      </c>
      <c r="I9" s="8" t="s">
        <v>99</v>
      </c>
      <c r="J9" s="8" t="s">
        <v>93</v>
      </c>
      <c r="K9" s="8" t="s">
        <v>6</v>
      </c>
      <c r="L9" s="8" t="s">
        <v>23</v>
      </c>
      <c r="M9" s="8" t="s">
        <v>23</v>
      </c>
      <c r="N9" s="12">
        <v>0</v>
      </c>
      <c r="O9" s="12">
        <v>0</v>
      </c>
      <c r="P9" s="12">
        <v>6</v>
      </c>
      <c r="Q9" s="12">
        <v>3</v>
      </c>
      <c r="R9" s="12">
        <v>0.4</v>
      </c>
      <c r="S9" s="12">
        <v>9.6</v>
      </c>
    </row>
    <row r="10" spans="1:19">
      <c r="A10" s="8" t="s">
        <v>59</v>
      </c>
      <c r="B10" s="8" t="s">
        <v>60</v>
      </c>
      <c r="C10" s="26" t="s">
        <v>8</v>
      </c>
      <c r="D10" s="12">
        <v>248704</v>
      </c>
      <c r="E10" s="13">
        <v>44423.696412638885</v>
      </c>
      <c r="F10" s="12">
        <f t="shared" si="0"/>
        <v>12.7</v>
      </c>
      <c r="G10" s="12">
        <v>0</v>
      </c>
      <c r="H10" s="12">
        <v>12.7</v>
      </c>
      <c r="I10" s="8" t="s">
        <v>102</v>
      </c>
      <c r="J10" s="8" t="s">
        <v>93</v>
      </c>
      <c r="K10" s="8" t="s">
        <v>0</v>
      </c>
      <c r="L10" s="8" t="s">
        <v>23</v>
      </c>
      <c r="M10" s="8" t="s">
        <v>23</v>
      </c>
      <c r="N10" s="12">
        <v>0</v>
      </c>
      <c r="O10" s="12">
        <v>0</v>
      </c>
      <c r="P10" s="12">
        <v>6</v>
      </c>
      <c r="Q10" s="12">
        <v>4</v>
      </c>
      <c r="R10" s="12">
        <v>1.5</v>
      </c>
      <c r="S10" s="12">
        <v>1.2</v>
      </c>
    </row>
    <row r="11" spans="1:19">
      <c r="A11" s="9"/>
    </row>
    <row r="12" spans="1:19">
      <c r="A12" s="10"/>
    </row>
  </sheetData>
  <sortState ref="A2:S12">
    <sortCondition ref="C2:C12"/>
    <sortCondition descending="1" ref="F2:F12"/>
    <sortCondition descending="1" ref="N2:N12"/>
    <sortCondition descending="1" ref="S2:S12"/>
    <sortCondition descending="1" ref="Q2:Q12"/>
    <sortCondition ref="E2:E12"/>
  </sortState>
  <conditionalFormatting sqref="I1:I1048576">
    <cfRule type="duplicateValues" dxfId="1" priority="1"/>
  </conditionalFormatting>
  <pageMargins left="0.51181102362204722" right="0.51181102362204722" top="0.78740157480314965" bottom="0.78740157480314965" header="0.31496062992125984" footer="0.31496062992125984"/>
  <pageSetup paperSize="9" scale="3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1"/>
  <sheetViews>
    <sheetView showGridLines="0" workbookViewId="0">
      <selection activeCell="F1" sqref="F1:F1048576"/>
    </sheetView>
  </sheetViews>
  <sheetFormatPr defaultColWidth="79.28515625" defaultRowHeight="15.75"/>
  <cols>
    <col min="1" max="1" width="11.7109375" style="15" customWidth="1"/>
    <col min="2" max="2" width="16.42578125" style="15" bestFit="1" customWidth="1"/>
    <col min="3" max="3" width="18.140625" style="15" bestFit="1" customWidth="1"/>
    <col min="4" max="4" width="11.42578125" style="15" bestFit="1" customWidth="1"/>
    <col min="5" max="5" width="20.7109375" style="15" bestFit="1" customWidth="1"/>
    <col min="6" max="6" width="14.28515625" style="15" bestFit="1" customWidth="1"/>
    <col min="7" max="8" width="14.28515625" style="15" customWidth="1"/>
    <col min="9" max="9" width="51.42578125" style="15" bestFit="1" customWidth="1"/>
    <col min="10" max="10" width="19.42578125" style="15" bestFit="1" customWidth="1"/>
    <col min="11" max="11" width="7" style="15" bestFit="1" customWidth="1"/>
    <col min="12" max="12" width="10.7109375" style="15" bestFit="1" customWidth="1"/>
    <col min="13" max="13" width="15.85546875" style="15" bestFit="1" customWidth="1"/>
    <col min="14" max="14" width="19.140625" style="15" bestFit="1" customWidth="1"/>
    <col min="15" max="15" width="39.140625" style="15" bestFit="1" customWidth="1"/>
    <col min="16" max="16" width="31.28515625" style="15" bestFit="1" customWidth="1"/>
    <col min="17" max="17" width="51.42578125" style="15" bestFit="1" customWidth="1"/>
    <col min="18" max="18" width="39.28515625" style="15" bestFit="1" customWidth="1"/>
    <col min="19" max="19" width="34.42578125" style="15" bestFit="1" customWidth="1"/>
    <col min="20" max="16384" width="79.28515625" style="15"/>
  </cols>
  <sheetData>
    <row r="1" spans="1:19" s="2" customFormat="1" ht="31.5" customHeight="1">
      <c r="A1" s="7" t="s">
        <v>14</v>
      </c>
      <c r="B1" s="7" t="s">
        <v>15</v>
      </c>
      <c r="C1" s="7" t="s">
        <v>16</v>
      </c>
      <c r="D1" s="7" t="s">
        <v>17</v>
      </c>
      <c r="E1" s="7" t="s">
        <v>18</v>
      </c>
      <c r="F1" s="7" t="s">
        <v>894</v>
      </c>
      <c r="G1" s="7" t="s">
        <v>897</v>
      </c>
      <c r="H1" s="7" t="s">
        <v>896</v>
      </c>
      <c r="I1" s="7" t="s">
        <v>893</v>
      </c>
      <c r="J1" s="7" t="s">
        <v>892</v>
      </c>
      <c r="K1" s="7" t="s">
        <v>19</v>
      </c>
      <c r="L1" s="7" t="s">
        <v>20</v>
      </c>
      <c r="M1" s="7" t="s">
        <v>21</v>
      </c>
      <c r="N1" s="7" t="s">
        <v>885</v>
      </c>
      <c r="O1" s="7" t="s">
        <v>886</v>
      </c>
      <c r="P1" s="7" t="s">
        <v>888</v>
      </c>
      <c r="Q1" s="7" t="s">
        <v>889</v>
      </c>
      <c r="R1" s="7" t="s">
        <v>891</v>
      </c>
      <c r="S1" s="7" t="s">
        <v>890</v>
      </c>
    </row>
    <row r="2" spans="1:19">
      <c r="A2" s="8" t="s">
        <v>59</v>
      </c>
      <c r="B2" s="8" t="s">
        <v>60</v>
      </c>
      <c r="C2" s="31" t="s">
        <v>899</v>
      </c>
      <c r="D2" s="12">
        <v>251907</v>
      </c>
      <c r="E2" s="13">
        <v>44425.629003101851</v>
      </c>
      <c r="F2" s="12">
        <f t="shared" ref="F2:F33" si="0">G2+H2</f>
        <v>43.86</v>
      </c>
      <c r="G2" s="12">
        <v>18.66</v>
      </c>
      <c r="H2" s="12">
        <v>25.2</v>
      </c>
      <c r="I2" s="8" t="s">
        <v>168</v>
      </c>
      <c r="J2" s="8" t="s">
        <v>104</v>
      </c>
      <c r="K2" s="8" t="s">
        <v>34</v>
      </c>
      <c r="L2" s="8" t="s">
        <v>23</v>
      </c>
      <c r="M2" s="8" t="s">
        <v>23</v>
      </c>
      <c r="N2" s="12">
        <v>0</v>
      </c>
      <c r="O2" s="12">
        <v>0</v>
      </c>
      <c r="P2" s="12">
        <v>6</v>
      </c>
      <c r="Q2" s="12">
        <v>3</v>
      </c>
      <c r="R2" s="12">
        <v>0</v>
      </c>
      <c r="S2" s="12">
        <v>16.2</v>
      </c>
    </row>
    <row r="3" spans="1:19">
      <c r="A3" s="8" t="s">
        <v>59</v>
      </c>
      <c r="B3" s="8" t="s">
        <v>60</v>
      </c>
      <c r="C3" s="31" t="s">
        <v>899</v>
      </c>
      <c r="D3" s="12">
        <v>246837</v>
      </c>
      <c r="E3" s="13">
        <v>44420.630426342592</v>
      </c>
      <c r="F3" s="12">
        <f t="shared" si="0"/>
        <v>32.5</v>
      </c>
      <c r="G3" s="12">
        <v>20</v>
      </c>
      <c r="H3" s="12">
        <v>12.5</v>
      </c>
      <c r="I3" s="8" t="s">
        <v>165</v>
      </c>
      <c r="J3" s="8" t="s">
        <v>104</v>
      </c>
      <c r="K3" s="8" t="s">
        <v>34</v>
      </c>
      <c r="L3" s="8" t="s">
        <v>23</v>
      </c>
      <c r="M3" s="8" t="s">
        <v>23</v>
      </c>
      <c r="N3" s="12">
        <v>0</v>
      </c>
      <c r="O3" s="12">
        <v>0</v>
      </c>
      <c r="P3" s="12">
        <v>6</v>
      </c>
      <c r="Q3" s="12">
        <v>3</v>
      </c>
      <c r="R3" s="12">
        <v>1.5</v>
      </c>
      <c r="S3" s="12">
        <v>2</v>
      </c>
    </row>
    <row r="4" spans="1:19">
      <c r="A4" s="8" t="s">
        <v>59</v>
      </c>
      <c r="B4" s="12" t="s">
        <v>60</v>
      </c>
      <c r="C4" s="31" t="s">
        <v>899</v>
      </c>
      <c r="D4" s="12">
        <v>246194</v>
      </c>
      <c r="E4" s="13">
        <v>44419.923354143517</v>
      </c>
      <c r="F4" s="12">
        <f t="shared" si="0"/>
        <v>31.5</v>
      </c>
      <c r="G4" s="12">
        <v>18</v>
      </c>
      <c r="H4" s="12">
        <v>13.5</v>
      </c>
      <c r="I4" s="8" t="s">
        <v>115</v>
      </c>
      <c r="J4" s="8" t="s">
        <v>104</v>
      </c>
      <c r="K4" s="8" t="s">
        <v>34</v>
      </c>
      <c r="L4" s="8" t="s">
        <v>23</v>
      </c>
      <c r="M4" s="8" t="s">
        <v>23</v>
      </c>
      <c r="N4" s="12">
        <v>0</v>
      </c>
      <c r="O4" s="12">
        <v>0</v>
      </c>
      <c r="P4" s="12">
        <v>6</v>
      </c>
      <c r="Q4" s="12">
        <v>3</v>
      </c>
      <c r="R4" s="12">
        <v>1.5</v>
      </c>
      <c r="S4" s="12">
        <v>3</v>
      </c>
    </row>
    <row r="5" spans="1:19">
      <c r="A5" s="8" t="s">
        <v>59</v>
      </c>
      <c r="B5" s="12" t="s">
        <v>60</v>
      </c>
      <c r="C5" s="31" t="s">
        <v>899</v>
      </c>
      <c r="D5" s="12">
        <v>249107</v>
      </c>
      <c r="E5" s="13">
        <v>44424.4317424537</v>
      </c>
      <c r="F5" s="12">
        <f t="shared" si="0"/>
        <v>27.3</v>
      </c>
      <c r="G5" s="12">
        <v>16</v>
      </c>
      <c r="H5" s="12">
        <v>11.3</v>
      </c>
      <c r="I5" s="8" t="s">
        <v>175</v>
      </c>
      <c r="J5" s="8" t="s">
        <v>104</v>
      </c>
      <c r="K5" s="8" t="s">
        <v>0</v>
      </c>
      <c r="L5" s="8" t="s">
        <v>23</v>
      </c>
      <c r="M5" s="8" t="s">
        <v>23</v>
      </c>
      <c r="N5" s="12">
        <v>0</v>
      </c>
      <c r="O5" s="12">
        <v>0</v>
      </c>
      <c r="P5" s="12">
        <v>6</v>
      </c>
      <c r="Q5" s="12">
        <v>0</v>
      </c>
      <c r="R5" s="12">
        <v>0.5</v>
      </c>
      <c r="S5" s="12">
        <v>4.8</v>
      </c>
    </row>
    <row r="6" spans="1:19">
      <c r="A6" s="8" t="s">
        <v>59</v>
      </c>
      <c r="B6" s="12" t="s">
        <v>60</v>
      </c>
      <c r="C6" s="31" t="s">
        <v>899</v>
      </c>
      <c r="D6" s="12">
        <v>248052</v>
      </c>
      <c r="E6" s="13">
        <v>44421.872804756946</v>
      </c>
      <c r="F6" s="12">
        <f t="shared" si="0"/>
        <v>27.130000000000003</v>
      </c>
      <c r="G6" s="12">
        <v>14.33</v>
      </c>
      <c r="H6" s="12">
        <v>12.8</v>
      </c>
      <c r="I6" s="8" t="s">
        <v>169</v>
      </c>
      <c r="J6" s="8" t="s">
        <v>104</v>
      </c>
      <c r="K6" s="8" t="s">
        <v>34</v>
      </c>
      <c r="L6" s="8" t="s">
        <v>23</v>
      </c>
      <c r="M6" s="8" t="s">
        <v>23</v>
      </c>
      <c r="N6" s="12">
        <v>0</v>
      </c>
      <c r="O6" s="12">
        <v>0</v>
      </c>
      <c r="P6" s="12">
        <v>6</v>
      </c>
      <c r="Q6" s="12">
        <v>3</v>
      </c>
      <c r="R6" s="12">
        <v>0</v>
      </c>
      <c r="S6" s="12">
        <v>3.8</v>
      </c>
    </row>
    <row r="7" spans="1:19">
      <c r="A7" s="8" t="s">
        <v>59</v>
      </c>
      <c r="B7" s="8" t="s">
        <v>60</v>
      </c>
      <c r="C7" s="31" t="s">
        <v>899</v>
      </c>
      <c r="D7" s="12">
        <v>251080</v>
      </c>
      <c r="E7" s="13">
        <v>44425.053816817126</v>
      </c>
      <c r="F7" s="12">
        <f t="shared" si="0"/>
        <v>27.1</v>
      </c>
      <c r="G7" s="12">
        <v>15</v>
      </c>
      <c r="H7" s="12">
        <v>12.1</v>
      </c>
      <c r="I7" s="8" t="s">
        <v>138</v>
      </c>
      <c r="J7" s="8" t="s">
        <v>104</v>
      </c>
      <c r="K7" s="8" t="s">
        <v>6</v>
      </c>
      <c r="L7" s="8" t="s">
        <v>23</v>
      </c>
      <c r="M7" s="8" t="s">
        <v>23</v>
      </c>
      <c r="N7" s="12">
        <v>0</v>
      </c>
      <c r="O7" s="12">
        <v>0</v>
      </c>
      <c r="P7" s="12">
        <v>6</v>
      </c>
      <c r="Q7" s="12">
        <v>3</v>
      </c>
      <c r="R7" s="12">
        <v>1.5</v>
      </c>
      <c r="S7" s="12">
        <v>1.6</v>
      </c>
    </row>
    <row r="8" spans="1:19">
      <c r="A8" s="8" t="s">
        <v>59</v>
      </c>
      <c r="B8" s="8" t="s">
        <v>60</v>
      </c>
      <c r="C8" s="31" t="s">
        <v>899</v>
      </c>
      <c r="D8" s="12">
        <v>248225</v>
      </c>
      <c r="E8" s="13">
        <v>44422.525128518515</v>
      </c>
      <c r="F8" s="12">
        <f t="shared" si="0"/>
        <v>26.1</v>
      </c>
      <c r="G8" s="12">
        <v>13.5</v>
      </c>
      <c r="H8" s="12">
        <v>12.600000000000001</v>
      </c>
      <c r="I8" s="8" t="s">
        <v>137</v>
      </c>
      <c r="J8" s="8" t="s">
        <v>104</v>
      </c>
      <c r="K8" s="8" t="s">
        <v>43</v>
      </c>
      <c r="L8" s="8" t="s">
        <v>23</v>
      </c>
      <c r="M8" s="8" t="s">
        <v>23</v>
      </c>
      <c r="N8" s="12">
        <v>0</v>
      </c>
      <c r="O8" s="12">
        <v>0</v>
      </c>
      <c r="P8" s="12">
        <v>6</v>
      </c>
      <c r="Q8" s="12">
        <v>3</v>
      </c>
      <c r="R8" s="12">
        <v>0.8</v>
      </c>
      <c r="S8" s="12">
        <v>2.8</v>
      </c>
    </row>
    <row r="9" spans="1:19">
      <c r="A9" s="8" t="s">
        <v>59</v>
      </c>
      <c r="B9" s="8" t="s">
        <v>60</v>
      </c>
      <c r="C9" s="31" t="s">
        <v>898</v>
      </c>
      <c r="D9" s="12">
        <v>244653</v>
      </c>
      <c r="E9" s="13">
        <v>44418.888703703706</v>
      </c>
      <c r="F9" s="12">
        <f t="shared" si="0"/>
        <v>34.5</v>
      </c>
      <c r="G9" s="12">
        <v>0</v>
      </c>
      <c r="H9" s="12">
        <v>34.5</v>
      </c>
      <c r="I9" s="8" t="s">
        <v>126</v>
      </c>
      <c r="J9" s="8" t="s">
        <v>104</v>
      </c>
      <c r="K9" s="8" t="s">
        <v>26</v>
      </c>
      <c r="L9" s="8" t="s">
        <v>23</v>
      </c>
      <c r="M9" s="8" t="s">
        <v>23</v>
      </c>
      <c r="N9" s="12">
        <v>0</v>
      </c>
      <c r="O9" s="12">
        <v>0</v>
      </c>
      <c r="P9" s="12">
        <v>6</v>
      </c>
      <c r="Q9" s="12">
        <v>3</v>
      </c>
      <c r="R9" s="12">
        <v>1.5</v>
      </c>
      <c r="S9" s="12">
        <v>24</v>
      </c>
    </row>
    <row r="10" spans="1:19">
      <c r="A10" s="8" t="s">
        <v>59</v>
      </c>
      <c r="B10" s="12" t="s">
        <v>60</v>
      </c>
      <c r="C10" s="31" t="s">
        <v>898</v>
      </c>
      <c r="D10" s="12">
        <v>246323</v>
      </c>
      <c r="E10" s="13">
        <v>44420.018393634258</v>
      </c>
      <c r="F10" s="12">
        <f t="shared" si="0"/>
        <v>34</v>
      </c>
      <c r="G10" s="12">
        <v>0</v>
      </c>
      <c r="H10" s="12">
        <v>34</v>
      </c>
      <c r="I10" s="8" t="s">
        <v>118</v>
      </c>
      <c r="J10" s="8" t="s">
        <v>104</v>
      </c>
      <c r="K10" s="8" t="s">
        <v>38</v>
      </c>
      <c r="L10" s="8" t="s">
        <v>23</v>
      </c>
      <c r="M10" s="8" t="s">
        <v>23</v>
      </c>
      <c r="N10" s="12">
        <v>0</v>
      </c>
      <c r="O10" s="12">
        <v>0</v>
      </c>
      <c r="P10" s="12">
        <v>6</v>
      </c>
      <c r="Q10" s="12">
        <v>3</v>
      </c>
      <c r="R10" s="12">
        <v>1</v>
      </c>
      <c r="S10" s="12">
        <v>24</v>
      </c>
    </row>
    <row r="11" spans="1:19">
      <c r="A11" s="8" t="s">
        <v>59</v>
      </c>
      <c r="B11" s="8" t="s">
        <v>60</v>
      </c>
      <c r="C11" s="31" t="s">
        <v>898</v>
      </c>
      <c r="D11" s="12">
        <v>242041</v>
      </c>
      <c r="E11" s="13">
        <v>44414.659375115742</v>
      </c>
      <c r="F11" s="12">
        <f t="shared" si="0"/>
        <v>30.5</v>
      </c>
      <c r="G11" s="12">
        <v>0</v>
      </c>
      <c r="H11" s="12">
        <v>30.5</v>
      </c>
      <c r="I11" s="8" t="s">
        <v>107</v>
      </c>
      <c r="J11" s="8" t="s">
        <v>104</v>
      </c>
      <c r="K11" s="8" t="s">
        <v>45</v>
      </c>
      <c r="L11" s="8" t="s">
        <v>23</v>
      </c>
      <c r="M11" s="8" t="s">
        <v>23</v>
      </c>
      <c r="N11" s="12">
        <v>0</v>
      </c>
      <c r="O11" s="12">
        <v>0</v>
      </c>
      <c r="P11" s="12">
        <v>6</v>
      </c>
      <c r="Q11" s="12">
        <v>3</v>
      </c>
      <c r="R11" s="12">
        <v>1.5</v>
      </c>
      <c r="S11" s="12">
        <v>20</v>
      </c>
    </row>
    <row r="12" spans="1:19">
      <c r="A12" s="8" t="s">
        <v>59</v>
      </c>
      <c r="B12" s="12" t="s">
        <v>60</v>
      </c>
      <c r="C12" s="31" t="s">
        <v>898</v>
      </c>
      <c r="D12" s="12">
        <v>246258</v>
      </c>
      <c r="E12" s="13">
        <v>44419.968346099537</v>
      </c>
      <c r="F12" s="12">
        <f t="shared" si="0"/>
        <v>25.599999999999998</v>
      </c>
      <c r="G12" s="12">
        <v>0</v>
      </c>
      <c r="H12" s="12">
        <v>25.599999999999998</v>
      </c>
      <c r="I12" s="8" t="s">
        <v>106</v>
      </c>
      <c r="J12" s="8" t="s">
        <v>104</v>
      </c>
      <c r="K12" s="8" t="s">
        <v>34</v>
      </c>
      <c r="L12" s="8" t="s">
        <v>23</v>
      </c>
      <c r="M12" s="8" t="s">
        <v>23</v>
      </c>
      <c r="N12" s="12">
        <v>0</v>
      </c>
      <c r="O12" s="12">
        <v>0</v>
      </c>
      <c r="P12" s="12">
        <v>6</v>
      </c>
      <c r="Q12" s="12">
        <v>0</v>
      </c>
      <c r="R12" s="12">
        <v>0.2</v>
      </c>
      <c r="S12" s="12">
        <v>19.399999999999999</v>
      </c>
    </row>
    <row r="13" spans="1:19">
      <c r="A13" s="8" t="s">
        <v>59</v>
      </c>
      <c r="B13" s="8" t="s">
        <v>60</v>
      </c>
      <c r="C13" s="31" t="s">
        <v>898</v>
      </c>
      <c r="D13" s="12">
        <v>245478</v>
      </c>
      <c r="E13" s="13">
        <v>44419.61040946759</v>
      </c>
      <c r="F13" s="12">
        <f t="shared" si="0"/>
        <v>25.3</v>
      </c>
      <c r="G13" s="12">
        <v>0</v>
      </c>
      <c r="H13" s="12">
        <v>25.3</v>
      </c>
      <c r="I13" s="8" t="s">
        <v>103</v>
      </c>
      <c r="J13" s="8" t="s">
        <v>104</v>
      </c>
      <c r="K13" s="8" t="s">
        <v>6</v>
      </c>
      <c r="L13" s="8" t="s">
        <v>23</v>
      </c>
      <c r="M13" s="8" t="s">
        <v>23</v>
      </c>
      <c r="N13" s="12">
        <v>0</v>
      </c>
      <c r="O13" s="12">
        <v>0</v>
      </c>
      <c r="P13" s="12">
        <v>6</v>
      </c>
      <c r="Q13" s="12">
        <v>3</v>
      </c>
      <c r="R13" s="12">
        <v>1.5</v>
      </c>
      <c r="S13" s="12">
        <v>14.8</v>
      </c>
    </row>
    <row r="14" spans="1:19">
      <c r="A14" s="8" t="s">
        <v>59</v>
      </c>
      <c r="B14" s="8" t="s">
        <v>60</v>
      </c>
      <c r="C14" s="31" t="s">
        <v>898</v>
      </c>
      <c r="D14" s="12">
        <v>243292</v>
      </c>
      <c r="E14" s="13">
        <v>44417.414885729166</v>
      </c>
      <c r="F14" s="12">
        <f t="shared" si="0"/>
        <v>24.9</v>
      </c>
      <c r="G14" s="12">
        <v>0</v>
      </c>
      <c r="H14" s="12">
        <v>24.9</v>
      </c>
      <c r="I14" s="8" t="s">
        <v>111</v>
      </c>
      <c r="J14" s="8" t="s">
        <v>104</v>
      </c>
      <c r="K14" s="8" t="s">
        <v>27</v>
      </c>
      <c r="L14" s="8" t="s">
        <v>23</v>
      </c>
      <c r="M14" s="8" t="s">
        <v>23</v>
      </c>
      <c r="N14" s="12">
        <v>0</v>
      </c>
      <c r="O14" s="12">
        <v>0</v>
      </c>
      <c r="P14" s="12">
        <v>6</v>
      </c>
      <c r="Q14" s="12">
        <v>3</v>
      </c>
      <c r="R14" s="12">
        <v>1.5</v>
      </c>
      <c r="S14" s="12">
        <v>14.4</v>
      </c>
    </row>
    <row r="15" spans="1:19">
      <c r="A15" s="8" t="s">
        <v>59</v>
      </c>
      <c r="B15" s="8" t="s">
        <v>60</v>
      </c>
      <c r="C15" s="31" t="s">
        <v>898</v>
      </c>
      <c r="D15" s="12">
        <v>248352</v>
      </c>
      <c r="E15" s="13">
        <v>44422.817074236111</v>
      </c>
      <c r="F15" s="12">
        <f t="shared" si="0"/>
        <v>23.7</v>
      </c>
      <c r="G15" s="12">
        <v>0</v>
      </c>
      <c r="H15" s="12">
        <v>23.7</v>
      </c>
      <c r="I15" s="8" t="s">
        <v>162</v>
      </c>
      <c r="J15" s="8" t="s">
        <v>104</v>
      </c>
      <c r="K15" s="8" t="s">
        <v>1</v>
      </c>
      <c r="L15" s="8" t="s">
        <v>23</v>
      </c>
      <c r="M15" s="8" t="s">
        <v>23</v>
      </c>
      <c r="N15" s="12">
        <v>0</v>
      </c>
      <c r="O15" s="12">
        <v>0</v>
      </c>
      <c r="P15" s="12">
        <v>6</v>
      </c>
      <c r="Q15" s="12">
        <v>3</v>
      </c>
      <c r="R15" s="12">
        <v>1.5</v>
      </c>
      <c r="S15" s="12">
        <v>13.2</v>
      </c>
    </row>
    <row r="16" spans="1:19">
      <c r="A16" s="8" t="s">
        <v>59</v>
      </c>
      <c r="B16" s="8" t="s">
        <v>60</v>
      </c>
      <c r="C16" s="31" t="s">
        <v>898</v>
      </c>
      <c r="D16" s="12">
        <v>246547</v>
      </c>
      <c r="E16" s="13">
        <v>44420.473191122685</v>
      </c>
      <c r="F16" s="12">
        <f t="shared" si="0"/>
        <v>23.4</v>
      </c>
      <c r="G16" s="12">
        <v>0</v>
      </c>
      <c r="H16" s="12">
        <v>23.4</v>
      </c>
      <c r="I16" s="8" t="s">
        <v>120</v>
      </c>
      <c r="J16" s="8" t="s">
        <v>104</v>
      </c>
      <c r="K16" s="8" t="s">
        <v>33</v>
      </c>
      <c r="L16" s="8" t="s">
        <v>23</v>
      </c>
      <c r="M16" s="8" t="s">
        <v>23</v>
      </c>
      <c r="N16" s="12">
        <v>0</v>
      </c>
      <c r="O16" s="12">
        <v>0</v>
      </c>
      <c r="P16" s="12">
        <v>6</v>
      </c>
      <c r="Q16" s="12">
        <v>3</v>
      </c>
      <c r="R16" s="12">
        <v>0</v>
      </c>
      <c r="S16" s="12">
        <v>14.4</v>
      </c>
    </row>
    <row r="17" spans="1:19">
      <c r="A17" s="8" t="s">
        <v>59</v>
      </c>
      <c r="B17" s="12" t="s">
        <v>60</v>
      </c>
      <c r="C17" s="31" t="s">
        <v>898</v>
      </c>
      <c r="D17" s="12">
        <v>249609</v>
      </c>
      <c r="E17" s="13">
        <v>44424.650923773144</v>
      </c>
      <c r="F17" s="12">
        <f t="shared" si="0"/>
        <v>21.1</v>
      </c>
      <c r="G17" s="12">
        <v>0</v>
      </c>
      <c r="H17" s="12">
        <v>21.1</v>
      </c>
      <c r="I17" s="8" t="s">
        <v>127</v>
      </c>
      <c r="J17" s="8" t="s">
        <v>104</v>
      </c>
      <c r="K17" s="8" t="s">
        <v>38</v>
      </c>
      <c r="L17" s="8" t="s">
        <v>23</v>
      </c>
      <c r="M17" s="8" t="s">
        <v>23</v>
      </c>
      <c r="N17" s="12">
        <v>0</v>
      </c>
      <c r="O17" s="12">
        <v>0</v>
      </c>
      <c r="P17" s="12">
        <v>6</v>
      </c>
      <c r="Q17" s="12">
        <v>0</v>
      </c>
      <c r="R17" s="12">
        <v>0.3</v>
      </c>
      <c r="S17" s="12">
        <v>14.8</v>
      </c>
    </row>
    <row r="18" spans="1:19">
      <c r="A18" s="8" t="s">
        <v>59</v>
      </c>
      <c r="B18" s="8" t="s">
        <v>60</v>
      </c>
      <c r="C18" s="31" t="s">
        <v>898</v>
      </c>
      <c r="D18" s="12">
        <v>248011</v>
      </c>
      <c r="E18" s="13">
        <v>44421.789462037035</v>
      </c>
      <c r="F18" s="12">
        <f t="shared" si="0"/>
        <v>20.9</v>
      </c>
      <c r="G18" s="12">
        <v>0</v>
      </c>
      <c r="H18" s="12">
        <v>20.9</v>
      </c>
      <c r="I18" s="8" t="s">
        <v>153</v>
      </c>
      <c r="J18" s="8" t="s">
        <v>104</v>
      </c>
      <c r="K18" s="8" t="s">
        <v>37</v>
      </c>
      <c r="L18" s="8" t="s">
        <v>23</v>
      </c>
      <c r="M18" s="8" t="s">
        <v>23</v>
      </c>
      <c r="N18" s="12">
        <v>0</v>
      </c>
      <c r="O18" s="12">
        <v>0</v>
      </c>
      <c r="P18" s="12">
        <v>6</v>
      </c>
      <c r="Q18" s="12">
        <v>3</v>
      </c>
      <c r="R18" s="12">
        <v>1.5</v>
      </c>
      <c r="S18" s="12">
        <v>10.4</v>
      </c>
    </row>
    <row r="19" spans="1:19">
      <c r="A19" s="8" t="s">
        <v>59</v>
      </c>
      <c r="B19" s="12" t="s">
        <v>60</v>
      </c>
      <c r="C19" s="31" t="s">
        <v>898</v>
      </c>
      <c r="D19" s="12">
        <v>248436</v>
      </c>
      <c r="E19" s="13">
        <v>44423.000667384258</v>
      </c>
      <c r="F19" s="12">
        <f t="shared" si="0"/>
        <v>19.600000000000001</v>
      </c>
      <c r="G19" s="12">
        <v>0</v>
      </c>
      <c r="H19" s="12">
        <v>19.600000000000001</v>
      </c>
      <c r="I19" s="8" t="s">
        <v>119</v>
      </c>
      <c r="J19" s="8" t="s">
        <v>104</v>
      </c>
      <c r="K19" s="8" t="s">
        <v>44</v>
      </c>
      <c r="L19" s="8" t="s">
        <v>23</v>
      </c>
      <c r="M19" s="8" t="s">
        <v>23</v>
      </c>
      <c r="N19" s="12">
        <v>0</v>
      </c>
      <c r="O19" s="12">
        <v>0</v>
      </c>
      <c r="P19" s="12">
        <v>6</v>
      </c>
      <c r="Q19" s="12">
        <v>3</v>
      </c>
      <c r="R19" s="12">
        <v>1</v>
      </c>
      <c r="S19" s="12">
        <v>9.6</v>
      </c>
    </row>
    <row r="20" spans="1:19">
      <c r="A20" s="8" t="s">
        <v>59</v>
      </c>
      <c r="B20" s="12" t="s">
        <v>60</v>
      </c>
      <c r="C20" s="31" t="s">
        <v>898</v>
      </c>
      <c r="D20" s="12">
        <v>252263</v>
      </c>
      <c r="E20" s="13">
        <v>44425.714431851848</v>
      </c>
      <c r="F20" s="12">
        <f t="shared" si="0"/>
        <v>19.2</v>
      </c>
      <c r="G20" s="12">
        <v>0</v>
      </c>
      <c r="H20" s="12">
        <v>19.2</v>
      </c>
      <c r="I20" s="8" t="s">
        <v>109</v>
      </c>
      <c r="J20" s="8" t="s">
        <v>104</v>
      </c>
      <c r="K20" s="8" t="s">
        <v>37</v>
      </c>
      <c r="L20" s="8" t="s">
        <v>24</v>
      </c>
      <c r="M20" s="8" t="s">
        <v>23</v>
      </c>
      <c r="N20" s="12">
        <v>6</v>
      </c>
      <c r="O20" s="12">
        <v>0</v>
      </c>
      <c r="P20" s="12">
        <v>6</v>
      </c>
      <c r="Q20" s="12">
        <v>0</v>
      </c>
      <c r="R20" s="12">
        <v>0</v>
      </c>
      <c r="S20" s="12">
        <v>7.2</v>
      </c>
    </row>
    <row r="21" spans="1:19">
      <c r="A21" s="8" t="s">
        <v>59</v>
      </c>
      <c r="B21" s="8" t="s">
        <v>60</v>
      </c>
      <c r="C21" s="31" t="s">
        <v>898</v>
      </c>
      <c r="D21" s="12">
        <v>251935</v>
      </c>
      <c r="E21" s="13">
        <v>44425.636216342587</v>
      </c>
      <c r="F21" s="12">
        <f t="shared" si="0"/>
        <v>18.2</v>
      </c>
      <c r="G21" s="12">
        <v>0</v>
      </c>
      <c r="H21" s="12">
        <v>18.2</v>
      </c>
      <c r="I21" s="8" t="s">
        <v>116</v>
      </c>
      <c r="J21" s="8" t="s">
        <v>104</v>
      </c>
      <c r="K21" s="8" t="s">
        <v>29</v>
      </c>
      <c r="L21" s="8" t="s">
        <v>24</v>
      </c>
      <c r="M21" s="8" t="s">
        <v>23</v>
      </c>
      <c r="N21" s="12">
        <v>6</v>
      </c>
      <c r="O21" s="12">
        <v>0</v>
      </c>
      <c r="P21" s="12">
        <v>6</v>
      </c>
      <c r="Q21" s="12">
        <v>0</v>
      </c>
      <c r="R21" s="12">
        <v>0</v>
      </c>
      <c r="S21" s="12">
        <v>6.2</v>
      </c>
    </row>
    <row r="22" spans="1:19">
      <c r="A22" s="8" t="s">
        <v>59</v>
      </c>
      <c r="B22" s="8" t="s">
        <v>60</v>
      </c>
      <c r="C22" s="31" t="s">
        <v>898</v>
      </c>
      <c r="D22" s="12">
        <v>242929</v>
      </c>
      <c r="E22" s="13">
        <v>44416.477996354166</v>
      </c>
      <c r="F22" s="12">
        <f t="shared" si="0"/>
        <v>18.100000000000001</v>
      </c>
      <c r="G22" s="12">
        <v>0</v>
      </c>
      <c r="H22" s="12">
        <v>18.100000000000001</v>
      </c>
      <c r="I22" s="8" t="s">
        <v>161</v>
      </c>
      <c r="J22" s="8" t="s">
        <v>104</v>
      </c>
      <c r="K22" s="8" t="s">
        <v>0</v>
      </c>
      <c r="L22" s="8" t="s">
        <v>23</v>
      </c>
      <c r="M22" s="8" t="s">
        <v>23</v>
      </c>
      <c r="N22" s="12">
        <v>0</v>
      </c>
      <c r="O22" s="12">
        <v>0</v>
      </c>
      <c r="P22" s="12">
        <v>6</v>
      </c>
      <c r="Q22" s="12">
        <v>3</v>
      </c>
      <c r="R22" s="12">
        <v>1.5</v>
      </c>
      <c r="S22" s="12">
        <v>7.6</v>
      </c>
    </row>
    <row r="23" spans="1:19">
      <c r="A23" s="8" t="s">
        <v>59</v>
      </c>
      <c r="B23" s="12" t="s">
        <v>60</v>
      </c>
      <c r="C23" s="31" t="s">
        <v>898</v>
      </c>
      <c r="D23" s="12">
        <v>247218</v>
      </c>
      <c r="E23" s="13">
        <v>44420.894571759258</v>
      </c>
      <c r="F23" s="12">
        <f t="shared" si="0"/>
        <v>17.600000000000001</v>
      </c>
      <c r="G23" s="12">
        <v>0</v>
      </c>
      <c r="H23" s="12">
        <v>17.600000000000001</v>
      </c>
      <c r="I23" s="8" t="s">
        <v>110</v>
      </c>
      <c r="J23" s="8" t="s">
        <v>104</v>
      </c>
      <c r="K23" s="8" t="s">
        <v>27</v>
      </c>
      <c r="L23" s="8" t="s">
        <v>23</v>
      </c>
      <c r="M23" s="8" t="s">
        <v>23</v>
      </c>
      <c r="N23" s="12">
        <v>0</v>
      </c>
      <c r="O23" s="12">
        <v>0</v>
      </c>
      <c r="P23" s="12">
        <v>6</v>
      </c>
      <c r="Q23" s="12">
        <v>3</v>
      </c>
      <c r="R23" s="12">
        <v>0.6</v>
      </c>
      <c r="S23" s="12">
        <v>8</v>
      </c>
    </row>
    <row r="24" spans="1:19">
      <c r="A24" s="8" t="s">
        <v>59</v>
      </c>
      <c r="B24" s="12" t="s">
        <v>60</v>
      </c>
      <c r="C24" s="31" t="s">
        <v>898</v>
      </c>
      <c r="D24" s="12">
        <v>245921</v>
      </c>
      <c r="E24" s="13">
        <v>44419.742442673611</v>
      </c>
      <c r="F24" s="12">
        <f t="shared" si="0"/>
        <v>16.399999999999999</v>
      </c>
      <c r="G24" s="12">
        <v>0</v>
      </c>
      <c r="H24" s="12">
        <v>16.399999999999999</v>
      </c>
      <c r="I24" s="8" t="s">
        <v>174</v>
      </c>
      <c r="J24" s="8" t="s">
        <v>104</v>
      </c>
      <c r="K24" s="8" t="s">
        <v>31</v>
      </c>
      <c r="L24" s="8" t="s">
        <v>23</v>
      </c>
      <c r="M24" s="8" t="s">
        <v>23</v>
      </c>
      <c r="N24" s="12">
        <v>0</v>
      </c>
      <c r="O24" s="12">
        <v>0</v>
      </c>
      <c r="P24" s="12">
        <v>6</v>
      </c>
      <c r="Q24" s="12">
        <v>3</v>
      </c>
      <c r="R24" s="12">
        <v>0.2</v>
      </c>
      <c r="S24" s="12">
        <v>7.2</v>
      </c>
    </row>
    <row r="25" spans="1:19">
      <c r="A25" s="8" t="s">
        <v>59</v>
      </c>
      <c r="B25" s="8" t="s">
        <v>60</v>
      </c>
      <c r="C25" s="31" t="s">
        <v>898</v>
      </c>
      <c r="D25" s="12">
        <v>252565</v>
      </c>
      <c r="E25" s="13">
        <v>44425.782203113427</v>
      </c>
      <c r="F25" s="12">
        <f t="shared" si="0"/>
        <v>14.3</v>
      </c>
      <c r="G25" s="12">
        <v>0</v>
      </c>
      <c r="H25" s="12">
        <v>14.3</v>
      </c>
      <c r="I25" s="8" t="s">
        <v>133</v>
      </c>
      <c r="J25" s="8" t="s">
        <v>104</v>
      </c>
      <c r="K25" s="8" t="s">
        <v>31</v>
      </c>
      <c r="L25" s="8" t="s">
        <v>23</v>
      </c>
      <c r="M25" s="8" t="s">
        <v>23</v>
      </c>
      <c r="N25" s="12">
        <v>0</v>
      </c>
      <c r="O25" s="12">
        <v>0</v>
      </c>
      <c r="P25" s="12">
        <v>6</v>
      </c>
      <c r="Q25" s="12">
        <v>3</v>
      </c>
      <c r="R25" s="12">
        <v>0.5</v>
      </c>
      <c r="S25" s="12">
        <v>4.8</v>
      </c>
    </row>
    <row r="26" spans="1:19">
      <c r="A26" s="8" t="s">
        <v>59</v>
      </c>
      <c r="B26" s="12" t="s">
        <v>60</v>
      </c>
      <c r="C26" s="31" t="s">
        <v>898</v>
      </c>
      <c r="D26" s="12">
        <v>252046</v>
      </c>
      <c r="E26" s="13">
        <v>44425.663023136571</v>
      </c>
      <c r="F26" s="12">
        <f t="shared" si="0"/>
        <v>13.7</v>
      </c>
      <c r="G26" s="12">
        <v>0</v>
      </c>
      <c r="H26" s="12">
        <v>13.7</v>
      </c>
      <c r="I26" s="8" t="s">
        <v>132</v>
      </c>
      <c r="J26" s="8" t="s">
        <v>104</v>
      </c>
      <c r="K26" s="8" t="s">
        <v>2</v>
      </c>
      <c r="L26" s="8" t="s">
        <v>23</v>
      </c>
      <c r="M26" s="8" t="s">
        <v>23</v>
      </c>
      <c r="N26" s="12">
        <v>0</v>
      </c>
      <c r="O26" s="12">
        <v>0</v>
      </c>
      <c r="P26" s="12">
        <v>6</v>
      </c>
      <c r="Q26" s="12">
        <v>3</v>
      </c>
      <c r="R26" s="12">
        <v>1.5</v>
      </c>
      <c r="S26" s="12">
        <v>3.2</v>
      </c>
    </row>
    <row r="27" spans="1:19">
      <c r="A27" s="8" t="s">
        <v>59</v>
      </c>
      <c r="B27" s="8" t="s">
        <v>60</v>
      </c>
      <c r="C27" s="31" t="s">
        <v>898</v>
      </c>
      <c r="D27" s="12">
        <v>244680</v>
      </c>
      <c r="E27" s="13">
        <v>44418.91833119213</v>
      </c>
      <c r="F27" s="12">
        <f t="shared" si="0"/>
        <v>13.6</v>
      </c>
      <c r="G27" s="12">
        <v>0</v>
      </c>
      <c r="H27" s="12">
        <v>13.6</v>
      </c>
      <c r="I27" s="8" t="s">
        <v>128</v>
      </c>
      <c r="J27" s="8" t="s">
        <v>104</v>
      </c>
      <c r="K27" s="8" t="s">
        <v>39</v>
      </c>
      <c r="L27" s="8" t="s">
        <v>24</v>
      </c>
      <c r="M27" s="8" t="s">
        <v>23</v>
      </c>
      <c r="N27" s="12">
        <v>6</v>
      </c>
      <c r="O27" s="12">
        <v>0</v>
      </c>
      <c r="P27" s="12">
        <v>6</v>
      </c>
      <c r="Q27" s="12">
        <v>0</v>
      </c>
      <c r="R27" s="12">
        <v>1.4</v>
      </c>
      <c r="S27" s="12">
        <v>0.2</v>
      </c>
    </row>
    <row r="28" spans="1:19">
      <c r="A28" s="8" t="s">
        <v>59</v>
      </c>
      <c r="B28" s="12" t="s">
        <v>60</v>
      </c>
      <c r="C28" s="31" t="s">
        <v>898</v>
      </c>
      <c r="D28" s="12">
        <v>246847</v>
      </c>
      <c r="E28" s="13">
        <v>44420.633415428238</v>
      </c>
      <c r="F28" s="12">
        <f t="shared" si="0"/>
        <v>13.4</v>
      </c>
      <c r="G28" s="12">
        <v>0</v>
      </c>
      <c r="H28" s="12">
        <v>13.4</v>
      </c>
      <c r="I28" s="8" t="s">
        <v>139</v>
      </c>
      <c r="J28" s="8" t="s">
        <v>104</v>
      </c>
      <c r="K28" s="8" t="s">
        <v>44</v>
      </c>
      <c r="L28" s="8" t="s">
        <v>23</v>
      </c>
      <c r="M28" s="8" t="s">
        <v>23</v>
      </c>
      <c r="N28" s="12">
        <v>0</v>
      </c>
      <c r="O28" s="12">
        <v>0</v>
      </c>
      <c r="P28" s="12">
        <v>6</v>
      </c>
      <c r="Q28" s="12">
        <v>0</v>
      </c>
      <c r="R28" s="12">
        <v>1.4</v>
      </c>
      <c r="S28" s="12">
        <v>6</v>
      </c>
    </row>
    <row r="29" spans="1:19">
      <c r="A29" s="8" t="s">
        <v>59</v>
      </c>
      <c r="B29" s="12" t="s">
        <v>60</v>
      </c>
      <c r="C29" s="31" t="s">
        <v>898</v>
      </c>
      <c r="D29" s="12">
        <v>253520</v>
      </c>
      <c r="E29" s="13">
        <v>44425.995141412037</v>
      </c>
      <c r="F29" s="12">
        <f t="shared" si="0"/>
        <v>12.9</v>
      </c>
      <c r="G29" s="12">
        <v>0</v>
      </c>
      <c r="H29" s="12">
        <v>12.9</v>
      </c>
      <c r="I29" s="8" t="s">
        <v>150</v>
      </c>
      <c r="J29" s="8" t="s">
        <v>104</v>
      </c>
      <c r="K29" s="8" t="s">
        <v>40</v>
      </c>
      <c r="L29" s="8" t="s">
        <v>23</v>
      </c>
      <c r="M29" s="8" t="s">
        <v>23</v>
      </c>
      <c r="N29" s="12">
        <v>0</v>
      </c>
      <c r="O29" s="12">
        <v>0</v>
      </c>
      <c r="P29" s="12">
        <v>6</v>
      </c>
      <c r="Q29" s="12">
        <v>3</v>
      </c>
      <c r="R29" s="12">
        <v>1.5</v>
      </c>
      <c r="S29" s="12">
        <v>2.4</v>
      </c>
    </row>
    <row r="30" spans="1:19">
      <c r="A30" s="8" t="s">
        <v>59</v>
      </c>
      <c r="B30" s="8" t="s">
        <v>60</v>
      </c>
      <c r="C30" s="31" t="s">
        <v>898</v>
      </c>
      <c r="D30" s="12">
        <v>241038</v>
      </c>
      <c r="E30" s="13">
        <v>44413.911863148147</v>
      </c>
      <c r="F30" s="12">
        <f t="shared" si="0"/>
        <v>12.799999999999999</v>
      </c>
      <c r="G30" s="12">
        <v>0</v>
      </c>
      <c r="H30" s="12">
        <v>12.799999999999999</v>
      </c>
      <c r="I30" s="8" t="s">
        <v>108</v>
      </c>
      <c r="J30" s="8" t="s">
        <v>104</v>
      </c>
      <c r="K30" s="8" t="s">
        <v>27</v>
      </c>
      <c r="L30" s="8" t="s">
        <v>24</v>
      </c>
      <c r="M30" s="8" t="s">
        <v>23</v>
      </c>
      <c r="N30" s="12">
        <v>6</v>
      </c>
      <c r="O30" s="12">
        <v>0</v>
      </c>
      <c r="P30" s="12">
        <v>6</v>
      </c>
      <c r="Q30" s="12">
        <v>0</v>
      </c>
      <c r="R30" s="12">
        <v>0.6</v>
      </c>
      <c r="S30" s="12">
        <v>0.2</v>
      </c>
    </row>
    <row r="31" spans="1:19">
      <c r="A31" s="8" t="s">
        <v>59</v>
      </c>
      <c r="B31" s="8" t="s">
        <v>60</v>
      </c>
      <c r="C31" s="31" t="s">
        <v>898</v>
      </c>
      <c r="D31" s="12">
        <v>246312</v>
      </c>
      <c r="E31" s="13">
        <v>44419.999604733792</v>
      </c>
      <c r="F31" s="12">
        <f t="shared" si="0"/>
        <v>12.6</v>
      </c>
      <c r="G31" s="12">
        <v>0</v>
      </c>
      <c r="H31" s="12">
        <v>12.6</v>
      </c>
      <c r="I31" s="8" t="s">
        <v>130</v>
      </c>
      <c r="J31" s="8" t="s">
        <v>104</v>
      </c>
      <c r="K31" s="8" t="s">
        <v>44</v>
      </c>
      <c r="L31" s="8" t="s">
        <v>23</v>
      </c>
      <c r="M31" s="8" t="s">
        <v>23</v>
      </c>
      <c r="N31" s="12">
        <v>0</v>
      </c>
      <c r="O31" s="12">
        <v>0</v>
      </c>
      <c r="P31" s="12">
        <v>6</v>
      </c>
      <c r="Q31" s="12">
        <v>3</v>
      </c>
      <c r="R31" s="12">
        <v>1</v>
      </c>
      <c r="S31" s="12">
        <v>2.6</v>
      </c>
    </row>
    <row r="32" spans="1:19">
      <c r="A32" s="8" t="s">
        <v>59</v>
      </c>
      <c r="B32" s="8" t="s">
        <v>60</v>
      </c>
      <c r="C32" s="31" t="s">
        <v>898</v>
      </c>
      <c r="D32" s="12">
        <v>250728</v>
      </c>
      <c r="E32" s="13">
        <v>44424.870709814815</v>
      </c>
      <c r="F32" s="12">
        <f t="shared" si="0"/>
        <v>12.3</v>
      </c>
      <c r="G32" s="12">
        <v>0</v>
      </c>
      <c r="H32" s="12">
        <v>12.3</v>
      </c>
      <c r="I32" s="8" t="s">
        <v>157</v>
      </c>
      <c r="J32" s="8" t="s">
        <v>104</v>
      </c>
      <c r="K32" s="8" t="s">
        <v>79</v>
      </c>
      <c r="L32" s="8" t="s">
        <v>23</v>
      </c>
      <c r="M32" s="8" t="s">
        <v>24</v>
      </c>
      <c r="N32" s="12">
        <v>0</v>
      </c>
      <c r="O32" s="12">
        <v>0</v>
      </c>
      <c r="P32" s="12">
        <v>6</v>
      </c>
      <c r="Q32" s="12">
        <v>3</v>
      </c>
      <c r="R32" s="12">
        <v>1.5</v>
      </c>
      <c r="S32" s="12">
        <v>1.8</v>
      </c>
    </row>
    <row r="33" spans="1:19">
      <c r="A33" s="8" t="s">
        <v>59</v>
      </c>
      <c r="B33" s="12" t="s">
        <v>60</v>
      </c>
      <c r="C33" s="31" t="s">
        <v>898</v>
      </c>
      <c r="D33" s="12">
        <v>252482</v>
      </c>
      <c r="E33" s="13">
        <v>44425.754054722223</v>
      </c>
      <c r="F33" s="12">
        <f t="shared" si="0"/>
        <v>12.1</v>
      </c>
      <c r="G33" s="12">
        <v>0</v>
      </c>
      <c r="H33" s="12">
        <v>12.1</v>
      </c>
      <c r="I33" s="8" t="s">
        <v>164</v>
      </c>
      <c r="J33" s="8" t="s">
        <v>104</v>
      </c>
      <c r="K33" s="8" t="s">
        <v>1</v>
      </c>
      <c r="L33" s="8" t="s">
        <v>23</v>
      </c>
      <c r="M33" s="8" t="s">
        <v>23</v>
      </c>
      <c r="N33" s="12">
        <v>0</v>
      </c>
      <c r="O33" s="12">
        <v>0</v>
      </c>
      <c r="P33" s="12">
        <v>6</v>
      </c>
      <c r="Q33" s="12">
        <v>3</v>
      </c>
      <c r="R33" s="12">
        <v>1.5</v>
      </c>
      <c r="S33" s="12">
        <v>1.6</v>
      </c>
    </row>
    <row r="34" spans="1:19">
      <c r="A34" s="8" t="s">
        <v>59</v>
      </c>
      <c r="B34" s="12" t="s">
        <v>60</v>
      </c>
      <c r="C34" s="31" t="s">
        <v>898</v>
      </c>
      <c r="D34" s="12">
        <v>243363</v>
      </c>
      <c r="E34" s="13">
        <v>44417.486732789352</v>
      </c>
      <c r="F34" s="12">
        <f t="shared" ref="F34:F65" si="1">G34+H34</f>
        <v>11.899999999999999</v>
      </c>
      <c r="G34" s="12">
        <v>0</v>
      </c>
      <c r="H34" s="12">
        <v>11.899999999999999</v>
      </c>
      <c r="I34" s="8" t="s">
        <v>136</v>
      </c>
      <c r="J34" s="8" t="s">
        <v>104</v>
      </c>
      <c r="K34" s="8" t="s">
        <v>38</v>
      </c>
      <c r="L34" s="8" t="s">
        <v>23</v>
      </c>
      <c r="M34" s="8" t="s">
        <v>23</v>
      </c>
      <c r="N34" s="12">
        <v>0</v>
      </c>
      <c r="O34" s="12">
        <v>0</v>
      </c>
      <c r="P34" s="12">
        <v>6</v>
      </c>
      <c r="Q34" s="12">
        <v>0</v>
      </c>
      <c r="R34" s="12">
        <v>1.1000000000000001</v>
      </c>
      <c r="S34" s="12">
        <v>4.8</v>
      </c>
    </row>
    <row r="35" spans="1:19">
      <c r="A35" s="8" t="s">
        <v>59</v>
      </c>
      <c r="B35" s="12" t="s">
        <v>60</v>
      </c>
      <c r="C35" s="31" t="s">
        <v>898</v>
      </c>
      <c r="D35" s="12">
        <v>243667</v>
      </c>
      <c r="E35" s="13">
        <v>44417.671983148146</v>
      </c>
      <c r="F35" s="12">
        <f t="shared" si="1"/>
        <v>11.7</v>
      </c>
      <c r="G35" s="12">
        <v>0</v>
      </c>
      <c r="H35" s="12">
        <v>11.7</v>
      </c>
      <c r="I35" s="8" t="s">
        <v>148</v>
      </c>
      <c r="J35" s="8" t="s">
        <v>104</v>
      </c>
      <c r="K35" s="8" t="s">
        <v>26</v>
      </c>
      <c r="L35" s="8" t="s">
        <v>23</v>
      </c>
      <c r="M35" s="8" t="s">
        <v>23</v>
      </c>
      <c r="N35" s="12">
        <v>0</v>
      </c>
      <c r="O35" s="12">
        <v>0</v>
      </c>
      <c r="P35" s="12">
        <v>6</v>
      </c>
      <c r="Q35" s="12">
        <v>3</v>
      </c>
      <c r="R35" s="12">
        <v>1.5</v>
      </c>
      <c r="S35" s="12">
        <v>1.2</v>
      </c>
    </row>
    <row r="36" spans="1:19">
      <c r="A36" s="8" t="s">
        <v>59</v>
      </c>
      <c r="B36" s="8" t="s">
        <v>60</v>
      </c>
      <c r="C36" s="31" t="s">
        <v>898</v>
      </c>
      <c r="D36" s="12">
        <v>244449</v>
      </c>
      <c r="E36" s="13">
        <v>44418.675556562499</v>
      </c>
      <c r="F36" s="12">
        <f t="shared" si="1"/>
        <v>11.4</v>
      </c>
      <c r="G36" s="12">
        <v>0</v>
      </c>
      <c r="H36" s="12">
        <v>11.4</v>
      </c>
      <c r="I36" s="8" t="s">
        <v>173</v>
      </c>
      <c r="J36" s="8" t="s">
        <v>104</v>
      </c>
      <c r="K36" s="8" t="s">
        <v>51</v>
      </c>
      <c r="L36" s="8" t="s">
        <v>23</v>
      </c>
      <c r="M36" s="8" t="s">
        <v>23</v>
      </c>
      <c r="N36" s="12">
        <v>0</v>
      </c>
      <c r="O36" s="12">
        <v>0</v>
      </c>
      <c r="P36" s="12">
        <v>6</v>
      </c>
      <c r="Q36" s="12">
        <v>3</v>
      </c>
      <c r="R36" s="12">
        <v>0</v>
      </c>
      <c r="S36" s="12">
        <v>2.4</v>
      </c>
    </row>
    <row r="37" spans="1:19">
      <c r="A37" s="8" t="s">
        <v>59</v>
      </c>
      <c r="B37" s="8" t="s">
        <v>60</v>
      </c>
      <c r="C37" s="31" t="s">
        <v>898</v>
      </c>
      <c r="D37" s="12">
        <v>251005</v>
      </c>
      <c r="E37" s="13">
        <v>44425.010745543979</v>
      </c>
      <c r="F37" s="12">
        <f t="shared" si="1"/>
        <v>11.4</v>
      </c>
      <c r="G37" s="12">
        <v>0</v>
      </c>
      <c r="H37" s="12">
        <v>11.4</v>
      </c>
      <c r="I37" s="8" t="s">
        <v>112</v>
      </c>
      <c r="J37" s="8" t="s">
        <v>104</v>
      </c>
      <c r="K37" s="8" t="s">
        <v>35</v>
      </c>
      <c r="L37" s="8" t="s">
        <v>23</v>
      </c>
      <c r="M37" s="8" t="s">
        <v>23</v>
      </c>
      <c r="N37" s="12">
        <v>0</v>
      </c>
      <c r="O37" s="12">
        <v>0</v>
      </c>
      <c r="P37" s="12">
        <v>6</v>
      </c>
      <c r="Q37" s="12">
        <v>3</v>
      </c>
      <c r="R37" s="12">
        <v>0</v>
      </c>
      <c r="S37" s="12">
        <v>2.4</v>
      </c>
    </row>
    <row r="38" spans="1:19">
      <c r="A38" s="8" t="s">
        <v>59</v>
      </c>
      <c r="B38" s="12" t="s">
        <v>60</v>
      </c>
      <c r="C38" s="31" t="s">
        <v>898</v>
      </c>
      <c r="D38" s="12">
        <v>241597</v>
      </c>
      <c r="E38" s="13">
        <v>44414.455361979162</v>
      </c>
      <c r="F38" s="12">
        <f t="shared" si="1"/>
        <v>11.4</v>
      </c>
      <c r="G38" s="12">
        <v>0</v>
      </c>
      <c r="H38" s="12">
        <v>11.4</v>
      </c>
      <c r="I38" s="8" t="s">
        <v>105</v>
      </c>
      <c r="J38" s="8" t="s">
        <v>104</v>
      </c>
      <c r="K38" s="8" t="s">
        <v>41</v>
      </c>
      <c r="L38" s="8" t="s">
        <v>23</v>
      </c>
      <c r="M38" s="8" t="s">
        <v>23</v>
      </c>
      <c r="N38" s="12">
        <v>0</v>
      </c>
      <c r="O38" s="12">
        <v>0</v>
      </c>
      <c r="P38" s="12">
        <v>6</v>
      </c>
      <c r="Q38" s="12">
        <v>3</v>
      </c>
      <c r="R38" s="12">
        <v>0.8</v>
      </c>
      <c r="S38" s="12">
        <v>1.6</v>
      </c>
    </row>
    <row r="39" spans="1:19">
      <c r="A39" s="8" t="s">
        <v>59</v>
      </c>
      <c r="B39" s="12" t="s">
        <v>60</v>
      </c>
      <c r="C39" s="31" t="s">
        <v>898</v>
      </c>
      <c r="D39" s="12">
        <v>253358</v>
      </c>
      <c r="E39" s="13">
        <v>44425.962562430555</v>
      </c>
      <c r="F39" s="12">
        <f t="shared" si="1"/>
        <v>11.399999999999999</v>
      </c>
      <c r="G39" s="12">
        <v>0</v>
      </c>
      <c r="H39" s="12">
        <v>11.399999999999999</v>
      </c>
      <c r="I39" s="8" t="s">
        <v>123</v>
      </c>
      <c r="J39" s="8" t="s">
        <v>104</v>
      </c>
      <c r="K39" s="8" t="s">
        <v>7</v>
      </c>
      <c r="L39" s="8" t="s">
        <v>23</v>
      </c>
      <c r="M39" s="8" t="s">
        <v>23</v>
      </c>
      <c r="N39" s="12">
        <v>0</v>
      </c>
      <c r="O39" s="12">
        <v>0</v>
      </c>
      <c r="P39" s="12">
        <v>6</v>
      </c>
      <c r="Q39" s="12">
        <v>0</v>
      </c>
      <c r="R39" s="12">
        <v>0.6</v>
      </c>
      <c r="S39" s="12">
        <v>4.8</v>
      </c>
    </row>
    <row r="40" spans="1:19">
      <c r="A40" s="8" t="s">
        <v>59</v>
      </c>
      <c r="B40" s="8" t="s">
        <v>60</v>
      </c>
      <c r="C40" s="31" t="s">
        <v>898</v>
      </c>
      <c r="D40" s="12">
        <v>243138</v>
      </c>
      <c r="E40" s="13">
        <v>44416.872241990735</v>
      </c>
      <c r="F40" s="12">
        <f t="shared" si="1"/>
        <v>11.2</v>
      </c>
      <c r="G40" s="12">
        <v>0</v>
      </c>
      <c r="H40" s="12">
        <v>11.2</v>
      </c>
      <c r="I40" s="8" t="s">
        <v>117</v>
      </c>
      <c r="J40" s="8" t="s">
        <v>104</v>
      </c>
      <c r="K40" s="8" t="s">
        <v>33</v>
      </c>
      <c r="L40" s="8" t="s">
        <v>23</v>
      </c>
      <c r="M40" s="8" t="s">
        <v>23</v>
      </c>
      <c r="N40" s="12">
        <v>0</v>
      </c>
      <c r="O40" s="12">
        <v>0</v>
      </c>
      <c r="P40" s="12">
        <v>6</v>
      </c>
      <c r="Q40" s="12">
        <v>3</v>
      </c>
      <c r="R40" s="12">
        <v>0</v>
      </c>
      <c r="S40" s="12">
        <v>2.2000000000000002</v>
      </c>
    </row>
    <row r="41" spans="1:19">
      <c r="A41" s="8" t="s">
        <v>59</v>
      </c>
      <c r="B41" s="8" t="s">
        <v>60</v>
      </c>
      <c r="C41" s="31" t="s">
        <v>898</v>
      </c>
      <c r="D41" s="12">
        <v>253013</v>
      </c>
      <c r="E41" s="13">
        <v>44425.890699178242</v>
      </c>
      <c r="F41" s="12">
        <f t="shared" si="1"/>
        <v>10.8</v>
      </c>
      <c r="G41" s="12">
        <v>0</v>
      </c>
      <c r="H41" s="12">
        <v>10.8</v>
      </c>
      <c r="I41" s="8" t="s">
        <v>144</v>
      </c>
      <c r="J41" s="8" t="s">
        <v>104</v>
      </c>
      <c r="K41" s="8" t="s">
        <v>43</v>
      </c>
      <c r="L41" s="8" t="s">
        <v>23</v>
      </c>
      <c r="M41" s="8" t="s">
        <v>23</v>
      </c>
      <c r="N41" s="12">
        <v>0</v>
      </c>
      <c r="O41" s="12">
        <v>0</v>
      </c>
      <c r="P41" s="12">
        <v>6</v>
      </c>
      <c r="Q41" s="12">
        <v>0</v>
      </c>
      <c r="R41" s="12">
        <v>0</v>
      </c>
      <c r="S41" s="12">
        <v>4.8</v>
      </c>
    </row>
    <row r="42" spans="1:19">
      <c r="A42" s="8" t="s">
        <v>59</v>
      </c>
      <c r="B42" s="12" t="s">
        <v>60</v>
      </c>
      <c r="C42" s="31" t="s">
        <v>898</v>
      </c>
      <c r="D42" s="12">
        <v>248652</v>
      </c>
      <c r="E42" s="13">
        <v>44423.653177962959</v>
      </c>
      <c r="F42" s="12">
        <f t="shared" si="1"/>
        <v>10.6</v>
      </c>
      <c r="G42" s="12">
        <v>0</v>
      </c>
      <c r="H42" s="12">
        <v>10.6</v>
      </c>
      <c r="I42" s="8" t="s">
        <v>172</v>
      </c>
      <c r="J42" s="8" t="s">
        <v>104</v>
      </c>
      <c r="K42" s="8" t="s">
        <v>31</v>
      </c>
      <c r="L42" s="8" t="s">
        <v>23</v>
      </c>
      <c r="M42" s="8" t="s">
        <v>23</v>
      </c>
      <c r="N42" s="12">
        <v>0</v>
      </c>
      <c r="O42" s="12">
        <v>0</v>
      </c>
      <c r="P42" s="12">
        <v>6</v>
      </c>
      <c r="Q42" s="12">
        <v>3</v>
      </c>
      <c r="R42" s="12">
        <v>0.4</v>
      </c>
      <c r="S42" s="12">
        <v>1.2</v>
      </c>
    </row>
    <row r="43" spans="1:19">
      <c r="A43" s="8" t="s">
        <v>59</v>
      </c>
      <c r="B43" s="8" t="s">
        <v>60</v>
      </c>
      <c r="C43" s="31" t="s">
        <v>898</v>
      </c>
      <c r="D43" s="12">
        <v>244898</v>
      </c>
      <c r="E43" s="13">
        <v>44419.399893912036</v>
      </c>
      <c r="F43" s="12">
        <f t="shared" si="1"/>
        <v>10.6</v>
      </c>
      <c r="G43" s="12">
        <v>0</v>
      </c>
      <c r="H43" s="12">
        <v>10.6</v>
      </c>
      <c r="I43" s="8" t="s">
        <v>125</v>
      </c>
      <c r="J43" s="8" t="s">
        <v>104</v>
      </c>
      <c r="K43" s="8" t="s">
        <v>26</v>
      </c>
      <c r="L43" s="8" t="s">
        <v>23</v>
      </c>
      <c r="M43" s="8" t="s">
        <v>23</v>
      </c>
      <c r="N43" s="12">
        <v>0</v>
      </c>
      <c r="O43" s="12">
        <v>0</v>
      </c>
      <c r="P43" s="12">
        <v>6</v>
      </c>
      <c r="Q43" s="12">
        <v>3</v>
      </c>
      <c r="R43" s="12">
        <v>1</v>
      </c>
      <c r="S43" s="12">
        <v>0.6</v>
      </c>
    </row>
    <row r="44" spans="1:19">
      <c r="A44" s="8" t="s">
        <v>59</v>
      </c>
      <c r="B44" s="12" t="s">
        <v>60</v>
      </c>
      <c r="C44" s="31" t="s">
        <v>8</v>
      </c>
      <c r="D44" s="12">
        <v>252732</v>
      </c>
      <c r="E44" s="13">
        <v>44425.823424097223</v>
      </c>
      <c r="F44" s="12">
        <f t="shared" si="1"/>
        <v>34.299999999999997</v>
      </c>
      <c r="G44" s="12">
        <v>0</v>
      </c>
      <c r="H44" s="12">
        <v>34.299999999999997</v>
      </c>
      <c r="I44" s="8" t="s">
        <v>131</v>
      </c>
      <c r="J44" s="8" t="s">
        <v>104</v>
      </c>
      <c r="K44" s="8" t="s">
        <v>34</v>
      </c>
      <c r="L44" s="8" t="s">
        <v>23</v>
      </c>
      <c r="M44" s="8" t="s">
        <v>23</v>
      </c>
      <c r="N44" s="12">
        <v>0</v>
      </c>
      <c r="O44" s="12">
        <v>0</v>
      </c>
      <c r="P44" s="12">
        <v>6</v>
      </c>
      <c r="Q44" s="12">
        <v>3</v>
      </c>
      <c r="R44" s="12">
        <v>1.3</v>
      </c>
      <c r="S44" s="12">
        <v>24</v>
      </c>
    </row>
    <row r="45" spans="1:19">
      <c r="A45" s="8" t="s">
        <v>59</v>
      </c>
      <c r="B45" s="12" t="s">
        <v>60</v>
      </c>
      <c r="C45" s="31" t="s">
        <v>8</v>
      </c>
      <c r="D45" s="12">
        <v>246985</v>
      </c>
      <c r="E45" s="13">
        <v>44420.708570844909</v>
      </c>
      <c r="F45" s="12">
        <f t="shared" si="1"/>
        <v>27.9</v>
      </c>
      <c r="G45" s="12">
        <v>0</v>
      </c>
      <c r="H45" s="12">
        <v>27.9</v>
      </c>
      <c r="I45" s="8" t="s">
        <v>167</v>
      </c>
      <c r="J45" s="8" t="s">
        <v>104</v>
      </c>
      <c r="K45" s="8" t="s">
        <v>45</v>
      </c>
      <c r="L45" s="8" t="s">
        <v>23</v>
      </c>
      <c r="M45" s="8" t="s">
        <v>23</v>
      </c>
      <c r="N45" s="12">
        <v>0</v>
      </c>
      <c r="O45" s="12">
        <v>0</v>
      </c>
      <c r="P45" s="12">
        <v>6</v>
      </c>
      <c r="Q45" s="12">
        <v>0</v>
      </c>
      <c r="R45" s="12">
        <v>1.5</v>
      </c>
      <c r="S45" s="12">
        <v>20.399999999999999</v>
      </c>
    </row>
    <row r="46" spans="1:19">
      <c r="A46" s="8" t="s">
        <v>59</v>
      </c>
      <c r="B46" s="12" t="s">
        <v>60</v>
      </c>
      <c r="C46" s="31" t="s">
        <v>8</v>
      </c>
      <c r="D46" s="12">
        <v>244223</v>
      </c>
      <c r="E46" s="13">
        <v>44418.477567719907</v>
      </c>
      <c r="F46" s="12">
        <f t="shared" si="1"/>
        <v>26.8</v>
      </c>
      <c r="G46" s="12">
        <v>0</v>
      </c>
      <c r="H46" s="12">
        <v>26.8</v>
      </c>
      <c r="I46" s="8" t="s">
        <v>145</v>
      </c>
      <c r="J46" s="8" t="s">
        <v>104</v>
      </c>
      <c r="K46" s="8" t="s">
        <v>28</v>
      </c>
      <c r="L46" s="8" t="s">
        <v>23</v>
      </c>
      <c r="M46" s="8" t="s">
        <v>23</v>
      </c>
      <c r="N46" s="12">
        <v>0</v>
      </c>
      <c r="O46" s="12">
        <v>0</v>
      </c>
      <c r="P46" s="12">
        <v>6</v>
      </c>
      <c r="Q46" s="12">
        <v>3</v>
      </c>
      <c r="R46" s="12">
        <v>0</v>
      </c>
      <c r="S46" s="12">
        <v>17.8</v>
      </c>
    </row>
    <row r="47" spans="1:19">
      <c r="A47" s="8" t="s">
        <v>59</v>
      </c>
      <c r="B47" s="8" t="s">
        <v>60</v>
      </c>
      <c r="C47" s="31" t="s">
        <v>8</v>
      </c>
      <c r="D47" s="12">
        <v>253001</v>
      </c>
      <c r="E47" s="13">
        <v>44425.889103136571</v>
      </c>
      <c r="F47" s="12">
        <f t="shared" si="1"/>
        <v>25.7</v>
      </c>
      <c r="G47" s="12">
        <v>0</v>
      </c>
      <c r="H47" s="12">
        <v>25.7</v>
      </c>
      <c r="I47" s="8" t="s">
        <v>149</v>
      </c>
      <c r="J47" s="8" t="s">
        <v>104</v>
      </c>
      <c r="K47" s="8" t="s">
        <v>44</v>
      </c>
      <c r="L47" s="8" t="s">
        <v>23</v>
      </c>
      <c r="M47" s="8" t="s">
        <v>23</v>
      </c>
      <c r="N47" s="12">
        <v>0</v>
      </c>
      <c r="O47" s="12">
        <v>0</v>
      </c>
      <c r="P47" s="12">
        <v>6</v>
      </c>
      <c r="Q47" s="12">
        <v>0</v>
      </c>
      <c r="R47" s="12">
        <v>0.5</v>
      </c>
      <c r="S47" s="12">
        <v>19.2</v>
      </c>
    </row>
    <row r="48" spans="1:19">
      <c r="A48" s="8" t="s">
        <v>59</v>
      </c>
      <c r="B48" s="8" t="s">
        <v>60</v>
      </c>
      <c r="C48" s="31" t="s">
        <v>8</v>
      </c>
      <c r="D48" s="12">
        <v>248923</v>
      </c>
      <c r="E48" s="13">
        <v>44424.024035578703</v>
      </c>
      <c r="F48" s="12">
        <f t="shared" si="1"/>
        <v>23.7</v>
      </c>
      <c r="G48" s="12">
        <v>0</v>
      </c>
      <c r="H48" s="12">
        <v>23.7</v>
      </c>
      <c r="I48" s="8" t="s">
        <v>122</v>
      </c>
      <c r="J48" s="8" t="s">
        <v>104</v>
      </c>
      <c r="K48" s="8" t="s">
        <v>7</v>
      </c>
      <c r="L48" s="8" t="s">
        <v>23</v>
      </c>
      <c r="M48" s="8" t="s">
        <v>23</v>
      </c>
      <c r="N48" s="12">
        <v>0</v>
      </c>
      <c r="O48" s="12">
        <v>0</v>
      </c>
      <c r="P48" s="12">
        <v>6</v>
      </c>
      <c r="Q48" s="12">
        <v>3</v>
      </c>
      <c r="R48" s="12">
        <v>1.5</v>
      </c>
      <c r="S48" s="12">
        <v>13.2</v>
      </c>
    </row>
    <row r="49" spans="1:19">
      <c r="A49" s="8" t="s">
        <v>59</v>
      </c>
      <c r="B49" s="12" t="s">
        <v>60</v>
      </c>
      <c r="C49" s="31" t="s">
        <v>8</v>
      </c>
      <c r="D49" s="12">
        <v>244370</v>
      </c>
      <c r="E49" s="13">
        <v>44418.612001273148</v>
      </c>
      <c r="F49" s="12">
        <f t="shared" si="1"/>
        <v>22.200000000000003</v>
      </c>
      <c r="G49" s="12">
        <v>0</v>
      </c>
      <c r="H49" s="12">
        <v>22.200000000000003</v>
      </c>
      <c r="I49" s="8" t="s">
        <v>146</v>
      </c>
      <c r="J49" s="8" t="s">
        <v>104</v>
      </c>
      <c r="K49" s="8" t="s">
        <v>37</v>
      </c>
      <c r="L49" s="8" t="s">
        <v>23</v>
      </c>
      <c r="M49" s="8" t="s">
        <v>23</v>
      </c>
      <c r="N49" s="12">
        <v>0</v>
      </c>
      <c r="O49" s="12">
        <v>0</v>
      </c>
      <c r="P49" s="12">
        <v>6</v>
      </c>
      <c r="Q49" s="12">
        <v>3</v>
      </c>
      <c r="R49" s="12">
        <v>0.4</v>
      </c>
      <c r="S49" s="12">
        <v>12.8</v>
      </c>
    </row>
    <row r="50" spans="1:19">
      <c r="A50" s="8" t="s">
        <v>59</v>
      </c>
      <c r="B50" s="12" t="s">
        <v>60</v>
      </c>
      <c r="C50" s="31" t="s">
        <v>8</v>
      </c>
      <c r="D50" s="12">
        <v>252570</v>
      </c>
      <c r="E50" s="13">
        <v>44425.78424710648</v>
      </c>
      <c r="F50" s="12">
        <f t="shared" si="1"/>
        <v>21.200000000000003</v>
      </c>
      <c r="G50" s="12">
        <v>0</v>
      </c>
      <c r="H50" s="12">
        <v>21.200000000000003</v>
      </c>
      <c r="I50" s="8" t="s">
        <v>141</v>
      </c>
      <c r="J50" s="8" t="s">
        <v>104</v>
      </c>
      <c r="K50" s="8" t="s">
        <v>43</v>
      </c>
      <c r="L50" s="8" t="s">
        <v>23</v>
      </c>
      <c r="M50" s="8" t="s">
        <v>23</v>
      </c>
      <c r="N50" s="12">
        <v>0</v>
      </c>
      <c r="O50" s="12">
        <v>0</v>
      </c>
      <c r="P50" s="12">
        <v>6</v>
      </c>
      <c r="Q50" s="12">
        <v>0</v>
      </c>
      <c r="R50" s="12">
        <v>1.4</v>
      </c>
      <c r="S50" s="12">
        <v>13.8</v>
      </c>
    </row>
    <row r="51" spans="1:19">
      <c r="A51" s="8" t="s">
        <v>59</v>
      </c>
      <c r="B51" s="12" t="s">
        <v>60</v>
      </c>
      <c r="C51" s="31" t="s">
        <v>8</v>
      </c>
      <c r="D51" s="12">
        <v>248233</v>
      </c>
      <c r="E51" s="13">
        <v>44422.572776875</v>
      </c>
      <c r="F51" s="12">
        <f t="shared" si="1"/>
        <v>18.899999999999999</v>
      </c>
      <c r="G51" s="12">
        <v>0</v>
      </c>
      <c r="H51" s="12">
        <v>18.899999999999999</v>
      </c>
      <c r="I51" s="8" t="s">
        <v>159</v>
      </c>
      <c r="J51" s="8" t="s">
        <v>104</v>
      </c>
      <c r="K51" s="8" t="s">
        <v>34</v>
      </c>
      <c r="L51" s="8" t="s">
        <v>24</v>
      </c>
      <c r="M51" s="8" t="s">
        <v>23</v>
      </c>
      <c r="N51" s="12">
        <v>6</v>
      </c>
      <c r="O51" s="12">
        <v>0</v>
      </c>
      <c r="P51" s="12">
        <v>6</v>
      </c>
      <c r="Q51" s="12">
        <v>3</v>
      </c>
      <c r="R51" s="12">
        <v>1.5</v>
      </c>
      <c r="S51" s="12">
        <v>2.4</v>
      </c>
    </row>
    <row r="52" spans="1:19">
      <c r="A52" s="8" t="s">
        <v>59</v>
      </c>
      <c r="B52" s="8" t="s">
        <v>60</v>
      </c>
      <c r="C52" s="31" t="s">
        <v>8</v>
      </c>
      <c r="D52" s="12">
        <v>253490</v>
      </c>
      <c r="E52" s="13">
        <v>44425.993367152776</v>
      </c>
      <c r="F52" s="12">
        <f t="shared" si="1"/>
        <v>18.8</v>
      </c>
      <c r="G52" s="12">
        <v>0</v>
      </c>
      <c r="H52" s="12">
        <v>18.8</v>
      </c>
      <c r="I52" s="8" t="s">
        <v>163</v>
      </c>
      <c r="J52" s="8" t="s">
        <v>104</v>
      </c>
      <c r="K52" s="8" t="s">
        <v>51</v>
      </c>
      <c r="L52" s="8" t="s">
        <v>23</v>
      </c>
      <c r="M52" s="8" t="s">
        <v>23</v>
      </c>
      <c r="N52" s="12">
        <v>0</v>
      </c>
      <c r="O52" s="12">
        <v>0</v>
      </c>
      <c r="P52" s="12">
        <v>6</v>
      </c>
      <c r="Q52" s="12">
        <v>3</v>
      </c>
      <c r="R52" s="12">
        <v>1</v>
      </c>
      <c r="S52" s="12">
        <v>8.8000000000000007</v>
      </c>
    </row>
    <row r="53" spans="1:19">
      <c r="A53" s="8" t="s">
        <v>59</v>
      </c>
      <c r="B53" s="12" t="s">
        <v>60</v>
      </c>
      <c r="C53" s="31" t="s">
        <v>8</v>
      </c>
      <c r="D53" s="12">
        <v>244423</v>
      </c>
      <c r="E53" s="13">
        <v>44418.654295497683</v>
      </c>
      <c r="F53" s="12">
        <f t="shared" si="1"/>
        <v>17.3</v>
      </c>
      <c r="G53" s="12">
        <v>0</v>
      </c>
      <c r="H53" s="12">
        <v>17.3</v>
      </c>
      <c r="I53" s="8" t="s">
        <v>113</v>
      </c>
      <c r="J53" s="8" t="s">
        <v>104</v>
      </c>
      <c r="K53" s="8" t="s">
        <v>114</v>
      </c>
      <c r="L53" s="8" t="s">
        <v>23</v>
      </c>
      <c r="M53" s="8" t="s">
        <v>23</v>
      </c>
      <c r="N53" s="12">
        <v>0</v>
      </c>
      <c r="O53" s="12">
        <v>0</v>
      </c>
      <c r="P53" s="12">
        <v>6</v>
      </c>
      <c r="Q53" s="12">
        <v>3</v>
      </c>
      <c r="R53" s="12">
        <v>1.1000000000000001</v>
      </c>
      <c r="S53" s="12">
        <v>7.2</v>
      </c>
    </row>
    <row r="54" spans="1:19">
      <c r="A54" s="8" t="s">
        <v>59</v>
      </c>
      <c r="B54" s="12" t="s">
        <v>60</v>
      </c>
      <c r="C54" s="31" t="s">
        <v>8</v>
      </c>
      <c r="D54" s="12">
        <v>247613</v>
      </c>
      <c r="E54" s="13">
        <v>44421.511674270834</v>
      </c>
      <c r="F54" s="12">
        <f t="shared" si="1"/>
        <v>16.7</v>
      </c>
      <c r="G54" s="12">
        <v>0</v>
      </c>
      <c r="H54" s="12">
        <v>16.7</v>
      </c>
      <c r="I54" s="8" t="s">
        <v>124</v>
      </c>
      <c r="J54" s="8" t="s">
        <v>104</v>
      </c>
      <c r="K54" s="8" t="s">
        <v>33</v>
      </c>
      <c r="L54" s="8" t="s">
        <v>23</v>
      </c>
      <c r="M54" s="8" t="s">
        <v>23</v>
      </c>
      <c r="N54" s="12">
        <v>0</v>
      </c>
      <c r="O54" s="12">
        <v>0</v>
      </c>
      <c r="P54" s="12">
        <v>6</v>
      </c>
      <c r="Q54" s="12">
        <v>3</v>
      </c>
      <c r="R54" s="12">
        <v>1.5</v>
      </c>
      <c r="S54" s="12">
        <v>6.2</v>
      </c>
    </row>
    <row r="55" spans="1:19">
      <c r="A55" s="8" t="s">
        <v>59</v>
      </c>
      <c r="B55" s="12" t="s">
        <v>60</v>
      </c>
      <c r="C55" s="31" t="s">
        <v>8</v>
      </c>
      <c r="D55" s="12">
        <v>245508</v>
      </c>
      <c r="E55" s="13">
        <v>44419.621786770833</v>
      </c>
      <c r="F55" s="12">
        <f t="shared" si="1"/>
        <v>16.3</v>
      </c>
      <c r="G55" s="12">
        <v>0</v>
      </c>
      <c r="H55" s="12">
        <v>16.3</v>
      </c>
      <c r="I55" s="8" t="s">
        <v>160</v>
      </c>
      <c r="J55" s="8" t="s">
        <v>104</v>
      </c>
      <c r="K55" s="8" t="s">
        <v>40</v>
      </c>
      <c r="L55" s="8" t="s">
        <v>23</v>
      </c>
      <c r="M55" s="8" t="s">
        <v>23</v>
      </c>
      <c r="N55" s="12">
        <v>0</v>
      </c>
      <c r="O55" s="12">
        <v>0</v>
      </c>
      <c r="P55" s="12">
        <v>6</v>
      </c>
      <c r="Q55" s="12">
        <v>3</v>
      </c>
      <c r="R55" s="12">
        <v>1.5</v>
      </c>
      <c r="S55" s="12">
        <v>5.8</v>
      </c>
    </row>
    <row r="56" spans="1:19">
      <c r="A56" s="8" t="s">
        <v>59</v>
      </c>
      <c r="B56" s="8" t="s">
        <v>60</v>
      </c>
      <c r="C56" s="31" t="s">
        <v>8</v>
      </c>
      <c r="D56" s="12">
        <v>243368</v>
      </c>
      <c r="E56" s="13">
        <v>44417.490026168976</v>
      </c>
      <c r="F56" s="12">
        <f t="shared" si="1"/>
        <v>16.2</v>
      </c>
      <c r="G56" s="12">
        <v>0</v>
      </c>
      <c r="H56" s="12">
        <v>16.2</v>
      </c>
      <c r="I56" s="8" t="s">
        <v>151</v>
      </c>
      <c r="J56" s="8" t="s">
        <v>104</v>
      </c>
      <c r="K56" s="8" t="s">
        <v>37</v>
      </c>
      <c r="L56" s="8" t="s">
        <v>24</v>
      </c>
      <c r="M56" s="8" t="s">
        <v>23</v>
      </c>
      <c r="N56" s="12">
        <v>6</v>
      </c>
      <c r="O56" s="12">
        <v>0</v>
      </c>
      <c r="P56" s="12">
        <v>6</v>
      </c>
      <c r="Q56" s="12">
        <v>3</v>
      </c>
      <c r="R56" s="12">
        <v>0.4</v>
      </c>
      <c r="S56" s="12">
        <v>0.8</v>
      </c>
    </row>
    <row r="57" spans="1:19">
      <c r="A57" s="8" t="s">
        <v>59</v>
      </c>
      <c r="B57" s="8" t="s">
        <v>60</v>
      </c>
      <c r="C57" s="31" t="s">
        <v>8</v>
      </c>
      <c r="D57" s="12">
        <v>242102</v>
      </c>
      <c r="E57" s="13">
        <v>44414.685383460645</v>
      </c>
      <c r="F57" s="12">
        <f t="shared" si="1"/>
        <v>15.4</v>
      </c>
      <c r="G57" s="12">
        <v>0</v>
      </c>
      <c r="H57" s="12">
        <v>15.4</v>
      </c>
      <c r="I57" s="8" t="s">
        <v>156</v>
      </c>
      <c r="J57" s="8" t="s">
        <v>104</v>
      </c>
      <c r="K57" s="8" t="s">
        <v>45</v>
      </c>
      <c r="L57" s="8" t="s">
        <v>23</v>
      </c>
      <c r="M57" s="8" t="s">
        <v>23</v>
      </c>
      <c r="N57" s="12">
        <v>0</v>
      </c>
      <c r="O57" s="12">
        <v>0</v>
      </c>
      <c r="P57" s="12">
        <v>6</v>
      </c>
      <c r="Q57" s="12">
        <v>3</v>
      </c>
      <c r="R57" s="12">
        <v>0</v>
      </c>
      <c r="S57" s="12">
        <v>6.4</v>
      </c>
    </row>
    <row r="58" spans="1:19">
      <c r="A58" s="8" t="s">
        <v>59</v>
      </c>
      <c r="B58" s="12" t="s">
        <v>60</v>
      </c>
      <c r="C58" s="31" t="s">
        <v>8</v>
      </c>
      <c r="D58" s="12">
        <v>250014</v>
      </c>
      <c r="E58" s="13">
        <v>44424.774292974536</v>
      </c>
      <c r="F58" s="12">
        <f t="shared" si="1"/>
        <v>14.7</v>
      </c>
      <c r="G58" s="12">
        <v>0</v>
      </c>
      <c r="H58" s="12">
        <v>14.7</v>
      </c>
      <c r="I58" s="8" t="s">
        <v>143</v>
      </c>
      <c r="J58" s="8" t="s">
        <v>104</v>
      </c>
      <c r="K58" s="8" t="s">
        <v>44</v>
      </c>
      <c r="L58" s="8" t="s">
        <v>23</v>
      </c>
      <c r="M58" s="8" t="s">
        <v>23</v>
      </c>
      <c r="N58" s="12">
        <v>0</v>
      </c>
      <c r="O58" s="12">
        <v>0</v>
      </c>
      <c r="P58" s="12">
        <v>6</v>
      </c>
      <c r="Q58" s="12">
        <v>0</v>
      </c>
      <c r="R58" s="12">
        <v>1.5</v>
      </c>
      <c r="S58" s="12">
        <v>7.2</v>
      </c>
    </row>
    <row r="59" spans="1:19">
      <c r="A59" s="8" t="s">
        <v>59</v>
      </c>
      <c r="B59" s="12" t="s">
        <v>60</v>
      </c>
      <c r="C59" s="31" t="s">
        <v>8</v>
      </c>
      <c r="D59" s="12">
        <v>248890</v>
      </c>
      <c r="E59" s="13">
        <v>44423.948544525461</v>
      </c>
      <c r="F59" s="12">
        <f t="shared" si="1"/>
        <v>13.1</v>
      </c>
      <c r="G59" s="12">
        <v>0</v>
      </c>
      <c r="H59" s="12">
        <v>13.1</v>
      </c>
      <c r="I59" s="8" t="s">
        <v>147</v>
      </c>
      <c r="J59" s="8" t="s">
        <v>104</v>
      </c>
      <c r="K59" s="8" t="s">
        <v>28</v>
      </c>
      <c r="L59" s="8" t="s">
        <v>23</v>
      </c>
      <c r="M59" s="8" t="s">
        <v>23</v>
      </c>
      <c r="N59" s="12">
        <v>0</v>
      </c>
      <c r="O59" s="12">
        <v>0</v>
      </c>
      <c r="P59" s="12">
        <v>6</v>
      </c>
      <c r="Q59" s="12">
        <v>3</v>
      </c>
      <c r="R59" s="12">
        <v>1.5</v>
      </c>
      <c r="S59" s="12">
        <v>2.6</v>
      </c>
    </row>
    <row r="60" spans="1:19">
      <c r="A60" s="8" t="s">
        <v>59</v>
      </c>
      <c r="B60" s="8" t="s">
        <v>60</v>
      </c>
      <c r="C60" s="31" t="s">
        <v>8</v>
      </c>
      <c r="D60" s="12">
        <v>249104</v>
      </c>
      <c r="E60" s="13">
        <v>44424.430022442131</v>
      </c>
      <c r="F60" s="12">
        <f t="shared" si="1"/>
        <v>11.5</v>
      </c>
      <c r="G60" s="12">
        <v>0</v>
      </c>
      <c r="H60" s="12">
        <v>11.5</v>
      </c>
      <c r="I60" s="8" t="s">
        <v>142</v>
      </c>
      <c r="J60" s="8" t="s">
        <v>104</v>
      </c>
      <c r="K60" s="8" t="s">
        <v>37</v>
      </c>
      <c r="L60" s="8" t="s">
        <v>23</v>
      </c>
      <c r="M60" s="8" t="s">
        <v>23</v>
      </c>
      <c r="N60" s="12">
        <v>0</v>
      </c>
      <c r="O60" s="12">
        <v>0</v>
      </c>
      <c r="P60" s="12">
        <v>6</v>
      </c>
      <c r="Q60" s="12">
        <v>3</v>
      </c>
      <c r="R60" s="12">
        <v>1.5</v>
      </c>
      <c r="S60" s="12">
        <v>1</v>
      </c>
    </row>
    <row r="61" spans="1:19">
      <c r="A61" s="8" t="s">
        <v>59</v>
      </c>
      <c r="B61" s="8" t="s">
        <v>60</v>
      </c>
      <c r="C61" s="31" t="s">
        <v>8</v>
      </c>
      <c r="D61" s="12">
        <v>249869</v>
      </c>
      <c r="E61" s="13">
        <v>44424.71087707176</v>
      </c>
      <c r="F61" s="12">
        <f t="shared" si="1"/>
        <v>11</v>
      </c>
      <c r="G61" s="12">
        <v>0</v>
      </c>
      <c r="H61" s="12">
        <v>11</v>
      </c>
      <c r="I61" s="8" t="s">
        <v>152</v>
      </c>
      <c r="J61" s="8" t="s">
        <v>104</v>
      </c>
      <c r="K61" s="8" t="s">
        <v>40</v>
      </c>
      <c r="L61" s="8" t="s">
        <v>23</v>
      </c>
      <c r="M61" s="8" t="s">
        <v>24</v>
      </c>
      <c r="N61" s="12">
        <v>0</v>
      </c>
      <c r="O61" s="12">
        <v>0</v>
      </c>
      <c r="P61" s="12">
        <v>6</v>
      </c>
      <c r="Q61" s="12">
        <v>3</v>
      </c>
      <c r="R61" s="12">
        <v>1.4</v>
      </c>
      <c r="S61" s="12">
        <v>0.6</v>
      </c>
    </row>
    <row r="62" spans="1:19">
      <c r="A62" s="8" t="s">
        <v>59</v>
      </c>
      <c r="B62" s="12" t="s">
        <v>60</v>
      </c>
      <c r="C62" s="31" t="s">
        <v>8</v>
      </c>
      <c r="D62" s="12">
        <v>243988</v>
      </c>
      <c r="E62" s="13">
        <v>44417.926915497686</v>
      </c>
      <c r="F62" s="12">
        <f t="shared" si="1"/>
        <v>10.9</v>
      </c>
      <c r="G62" s="12">
        <v>0</v>
      </c>
      <c r="H62" s="12">
        <v>10.9</v>
      </c>
      <c r="I62" s="8" t="s">
        <v>171</v>
      </c>
      <c r="J62" s="8" t="s">
        <v>104</v>
      </c>
      <c r="K62" s="8" t="s">
        <v>0</v>
      </c>
      <c r="L62" s="8" t="s">
        <v>23</v>
      </c>
      <c r="M62" s="8" t="s">
        <v>23</v>
      </c>
      <c r="N62" s="12">
        <v>0</v>
      </c>
      <c r="O62" s="12">
        <v>0</v>
      </c>
      <c r="P62" s="12">
        <v>6</v>
      </c>
      <c r="Q62" s="12">
        <v>0</v>
      </c>
      <c r="R62" s="12">
        <v>1.5</v>
      </c>
      <c r="S62" s="12">
        <v>3.4</v>
      </c>
    </row>
    <row r="63" spans="1:19">
      <c r="A63" s="8" t="s">
        <v>59</v>
      </c>
      <c r="B63" s="12" t="s">
        <v>60</v>
      </c>
      <c r="C63" s="31" t="s">
        <v>8</v>
      </c>
      <c r="D63" s="12">
        <v>250663</v>
      </c>
      <c r="E63" s="13">
        <v>44424.848911828703</v>
      </c>
      <c r="F63" s="12">
        <f t="shared" si="1"/>
        <v>10.9</v>
      </c>
      <c r="G63" s="12">
        <v>0</v>
      </c>
      <c r="H63" s="12">
        <v>10.9</v>
      </c>
      <c r="I63" s="8" t="s">
        <v>155</v>
      </c>
      <c r="J63" s="8" t="s">
        <v>104</v>
      </c>
      <c r="K63" s="8" t="s">
        <v>40</v>
      </c>
      <c r="L63" s="8" t="s">
        <v>23</v>
      </c>
      <c r="M63" s="8" t="s">
        <v>23</v>
      </c>
      <c r="N63" s="12">
        <v>0</v>
      </c>
      <c r="O63" s="12">
        <v>0</v>
      </c>
      <c r="P63" s="12">
        <v>6</v>
      </c>
      <c r="Q63" s="12">
        <v>0</v>
      </c>
      <c r="R63" s="12">
        <v>1.5</v>
      </c>
      <c r="S63" s="12">
        <v>3.4</v>
      </c>
    </row>
    <row r="64" spans="1:19">
      <c r="A64" s="8" t="s">
        <v>59</v>
      </c>
      <c r="B64" s="12" t="s">
        <v>60</v>
      </c>
      <c r="C64" s="31" t="s">
        <v>8</v>
      </c>
      <c r="D64" s="12">
        <v>244320</v>
      </c>
      <c r="E64" s="13">
        <v>44418.552638414352</v>
      </c>
      <c r="F64" s="12">
        <f t="shared" si="1"/>
        <v>10.6</v>
      </c>
      <c r="G64" s="12">
        <v>0</v>
      </c>
      <c r="H64" s="12">
        <v>10.6</v>
      </c>
      <c r="I64" s="8" t="s">
        <v>166</v>
      </c>
      <c r="J64" s="8" t="s">
        <v>104</v>
      </c>
      <c r="K64" s="8" t="s">
        <v>3</v>
      </c>
      <c r="L64" s="8" t="s">
        <v>23</v>
      </c>
      <c r="M64" s="8" t="s">
        <v>23</v>
      </c>
      <c r="N64" s="12">
        <v>0</v>
      </c>
      <c r="O64" s="12">
        <v>0</v>
      </c>
      <c r="P64" s="12">
        <v>6</v>
      </c>
      <c r="Q64" s="12">
        <v>3</v>
      </c>
      <c r="R64" s="12">
        <v>1.2</v>
      </c>
      <c r="S64" s="12">
        <v>0.4</v>
      </c>
    </row>
    <row r="65" spans="1:19">
      <c r="A65" s="8" t="s">
        <v>59</v>
      </c>
      <c r="B65" s="8" t="s">
        <v>60</v>
      </c>
      <c r="C65" s="31" t="s">
        <v>8</v>
      </c>
      <c r="D65" s="12">
        <v>248493</v>
      </c>
      <c r="E65" s="13">
        <v>44423.427669652774</v>
      </c>
      <c r="F65" s="12">
        <f t="shared" si="1"/>
        <v>10.4</v>
      </c>
      <c r="G65" s="12">
        <v>0</v>
      </c>
      <c r="H65" s="12">
        <v>10.4</v>
      </c>
      <c r="I65" s="8" t="s">
        <v>154</v>
      </c>
      <c r="J65" s="8" t="s">
        <v>104</v>
      </c>
      <c r="K65" s="8" t="s">
        <v>28</v>
      </c>
      <c r="L65" s="8" t="s">
        <v>23</v>
      </c>
      <c r="M65" s="8" t="s">
        <v>23</v>
      </c>
      <c r="N65" s="12">
        <v>0</v>
      </c>
      <c r="O65" s="12">
        <v>0</v>
      </c>
      <c r="P65" s="12">
        <v>6</v>
      </c>
      <c r="Q65" s="12">
        <v>3</v>
      </c>
      <c r="R65" s="12">
        <v>1</v>
      </c>
      <c r="S65" s="12">
        <v>0.4</v>
      </c>
    </row>
    <row r="66" spans="1:19">
      <c r="A66" s="8" t="s">
        <v>59</v>
      </c>
      <c r="B66" s="12" t="s">
        <v>60</v>
      </c>
      <c r="C66" s="31" t="s">
        <v>900</v>
      </c>
      <c r="D66" s="12">
        <v>247499</v>
      </c>
      <c r="E66" s="13">
        <v>44421.447073043979</v>
      </c>
      <c r="F66" s="12">
        <f t="shared" ref="F66:F71" si="2">G66+H66</f>
        <v>42.58</v>
      </c>
      <c r="G66" s="12">
        <v>9.58</v>
      </c>
      <c r="H66" s="12">
        <v>33</v>
      </c>
      <c r="I66" s="8" t="s">
        <v>134</v>
      </c>
      <c r="J66" s="8" t="s">
        <v>104</v>
      </c>
      <c r="K66" s="8" t="s">
        <v>38</v>
      </c>
      <c r="L66" s="8" t="s">
        <v>23</v>
      </c>
      <c r="M66" s="8" t="s">
        <v>23</v>
      </c>
      <c r="N66" s="12">
        <v>0</v>
      </c>
      <c r="O66" s="12">
        <v>0</v>
      </c>
      <c r="P66" s="12">
        <v>6</v>
      </c>
      <c r="Q66" s="12">
        <v>3</v>
      </c>
      <c r="R66" s="12">
        <v>0</v>
      </c>
      <c r="S66" s="12">
        <v>24</v>
      </c>
    </row>
    <row r="67" spans="1:19">
      <c r="A67" s="8" t="s">
        <v>59</v>
      </c>
      <c r="B67" s="12" t="s">
        <v>60</v>
      </c>
      <c r="C67" s="31" t="s">
        <v>900</v>
      </c>
      <c r="D67" s="12">
        <v>252838</v>
      </c>
      <c r="E67" s="13">
        <v>44425.858313576384</v>
      </c>
      <c r="F67" s="12">
        <f t="shared" si="2"/>
        <v>22.4</v>
      </c>
      <c r="G67" s="12">
        <v>12</v>
      </c>
      <c r="H67" s="12">
        <v>10.4</v>
      </c>
      <c r="I67" s="8" t="s">
        <v>135</v>
      </c>
      <c r="J67" s="8" t="s">
        <v>104</v>
      </c>
      <c r="K67" s="8" t="s">
        <v>79</v>
      </c>
      <c r="L67" s="8" t="s">
        <v>23</v>
      </c>
      <c r="M67" s="8" t="s">
        <v>23</v>
      </c>
      <c r="N67" s="12">
        <v>0</v>
      </c>
      <c r="O67" s="12">
        <v>0</v>
      </c>
      <c r="P67" s="12">
        <v>6</v>
      </c>
      <c r="Q67" s="12">
        <v>3</v>
      </c>
      <c r="R67" s="12">
        <v>0.8</v>
      </c>
      <c r="S67" s="12">
        <v>0.6</v>
      </c>
    </row>
    <row r="68" spans="1:19">
      <c r="A68" s="8" t="s">
        <v>59</v>
      </c>
      <c r="B68" s="12" t="s">
        <v>60</v>
      </c>
      <c r="C68" s="31" t="s">
        <v>900</v>
      </c>
      <c r="D68" s="12">
        <v>242552</v>
      </c>
      <c r="E68" s="13">
        <v>44415.516190543982</v>
      </c>
      <c r="F68" s="12">
        <f t="shared" si="2"/>
        <v>18.5</v>
      </c>
      <c r="G68" s="12">
        <v>8</v>
      </c>
      <c r="H68" s="12">
        <v>10.5</v>
      </c>
      <c r="I68" s="8" t="s">
        <v>170</v>
      </c>
      <c r="J68" s="8" t="s">
        <v>104</v>
      </c>
      <c r="K68" s="8" t="s">
        <v>34</v>
      </c>
      <c r="L68" s="8" t="s">
        <v>23</v>
      </c>
      <c r="M68" s="8" t="s">
        <v>23</v>
      </c>
      <c r="N68" s="12">
        <v>0</v>
      </c>
      <c r="O68" s="12">
        <v>0</v>
      </c>
      <c r="P68" s="12">
        <v>6</v>
      </c>
      <c r="Q68" s="12">
        <v>0</v>
      </c>
      <c r="R68" s="12">
        <v>1.5</v>
      </c>
      <c r="S68" s="12">
        <v>3</v>
      </c>
    </row>
    <row r="69" spans="1:19">
      <c r="A69" s="8" t="s">
        <v>59</v>
      </c>
      <c r="B69" s="12" t="s">
        <v>60</v>
      </c>
      <c r="C69" s="31" t="s">
        <v>900</v>
      </c>
      <c r="D69" s="12">
        <v>253178</v>
      </c>
      <c r="E69" s="13">
        <v>44425.918466550924</v>
      </c>
      <c r="F69" s="12">
        <f t="shared" si="2"/>
        <v>18.2</v>
      </c>
      <c r="G69" s="12">
        <v>6</v>
      </c>
      <c r="H69" s="12">
        <v>12.2</v>
      </c>
      <c r="I69" s="8" t="s">
        <v>129</v>
      </c>
      <c r="J69" s="8" t="s">
        <v>104</v>
      </c>
      <c r="K69" s="8" t="s">
        <v>4</v>
      </c>
      <c r="L69" s="8" t="s">
        <v>23</v>
      </c>
      <c r="M69" s="8" t="s">
        <v>23</v>
      </c>
      <c r="N69" s="12">
        <v>0</v>
      </c>
      <c r="O69" s="12">
        <v>0</v>
      </c>
      <c r="P69" s="12">
        <v>6</v>
      </c>
      <c r="Q69" s="12">
        <v>0</v>
      </c>
      <c r="R69" s="12">
        <v>0</v>
      </c>
      <c r="S69" s="12">
        <v>6.2</v>
      </c>
    </row>
    <row r="70" spans="1:19">
      <c r="A70" s="8" t="s">
        <v>59</v>
      </c>
      <c r="B70" s="12" t="s">
        <v>60</v>
      </c>
      <c r="C70" s="31" t="s">
        <v>900</v>
      </c>
      <c r="D70" s="12">
        <v>240646</v>
      </c>
      <c r="E70" s="13">
        <v>44413.661843368056</v>
      </c>
      <c r="F70" s="12">
        <f t="shared" si="2"/>
        <v>16.649999999999999</v>
      </c>
      <c r="G70" s="12">
        <v>5.75</v>
      </c>
      <c r="H70" s="12">
        <v>10.899999999999999</v>
      </c>
      <c r="I70" s="8" t="s">
        <v>140</v>
      </c>
      <c r="J70" s="8" t="s">
        <v>104</v>
      </c>
      <c r="K70" s="8" t="s">
        <v>25</v>
      </c>
      <c r="L70" s="8" t="s">
        <v>23</v>
      </c>
      <c r="M70" s="8" t="s">
        <v>23</v>
      </c>
      <c r="N70" s="12">
        <v>0</v>
      </c>
      <c r="O70" s="12">
        <v>0</v>
      </c>
      <c r="P70" s="12">
        <v>6</v>
      </c>
      <c r="Q70" s="12">
        <v>3</v>
      </c>
      <c r="R70" s="12">
        <v>0.7</v>
      </c>
      <c r="S70" s="12">
        <v>1.2</v>
      </c>
    </row>
    <row r="71" spans="1:19">
      <c r="A71" s="8" t="s">
        <v>59</v>
      </c>
      <c r="B71" s="8" t="s">
        <v>60</v>
      </c>
      <c r="C71" s="31" t="s">
        <v>900</v>
      </c>
      <c r="D71" s="12">
        <v>242229</v>
      </c>
      <c r="E71" s="13">
        <v>44414.749522986109</v>
      </c>
      <c r="F71" s="12">
        <f t="shared" si="2"/>
        <v>13.73</v>
      </c>
      <c r="G71" s="12">
        <v>0.83</v>
      </c>
      <c r="H71" s="12">
        <v>12.9</v>
      </c>
      <c r="I71" s="8" t="s">
        <v>158</v>
      </c>
      <c r="J71" s="8" t="s">
        <v>104</v>
      </c>
      <c r="K71" s="8" t="s">
        <v>40</v>
      </c>
      <c r="L71" s="8" t="s">
        <v>23</v>
      </c>
      <c r="M71" s="8" t="s">
        <v>23</v>
      </c>
      <c r="N71" s="12">
        <v>0</v>
      </c>
      <c r="O71" s="12">
        <v>0</v>
      </c>
      <c r="P71" s="12">
        <v>6</v>
      </c>
      <c r="Q71" s="12">
        <v>3</v>
      </c>
      <c r="R71" s="12">
        <v>1.5</v>
      </c>
      <c r="S71" s="12">
        <v>2.4</v>
      </c>
    </row>
  </sheetData>
  <sortState ref="A2:S72">
    <sortCondition ref="C2:C72"/>
    <sortCondition descending="1" ref="F2:F72"/>
    <sortCondition descending="1" ref="N2:N72"/>
    <sortCondition descending="1" ref="S2:S72"/>
    <sortCondition descending="1" ref="Q2:Q72"/>
    <sortCondition ref="E2:E72"/>
  </sortState>
  <pageMargins left="0.51181102362204722" right="0.51181102362204722" top="0.78740157480314965" bottom="0.78740157480314965" header="0.31496062992125984" footer="0.31496062992125984"/>
  <pageSetup paperSize="9" scale="3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
  <sheetViews>
    <sheetView showGridLines="0" workbookViewId="0">
      <selection activeCell="F1" sqref="F1:F1048576"/>
    </sheetView>
  </sheetViews>
  <sheetFormatPr defaultColWidth="41.140625" defaultRowHeight="15.75"/>
  <cols>
    <col min="1" max="1" width="13.140625" style="11" customWidth="1"/>
    <col min="2" max="2" width="16.42578125" style="11" bestFit="1" customWidth="1"/>
    <col min="3" max="3" width="18.140625" style="11" bestFit="1" customWidth="1"/>
    <col min="4" max="4" width="11.42578125" style="11" bestFit="1" customWidth="1"/>
    <col min="5" max="5" width="20.7109375" style="11" bestFit="1" customWidth="1"/>
    <col min="6" max="6" width="14.28515625" style="11" bestFit="1" customWidth="1"/>
    <col min="7" max="8" width="14.28515625" style="11" customWidth="1"/>
    <col min="9" max="9" width="44.140625" style="11" bestFit="1" customWidth="1"/>
    <col min="10" max="10" width="27" style="11" bestFit="1" customWidth="1"/>
    <col min="11" max="11" width="7" style="11" bestFit="1" customWidth="1"/>
    <col min="12" max="12" width="10.7109375" style="11" bestFit="1" customWidth="1"/>
    <col min="13" max="13" width="15.85546875" style="11" bestFit="1" customWidth="1"/>
    <col min="14" max="14" width="19.140625" style="11" bestFit="1" customWidth="1"/>
    <col min="15" max="15" width="39.140625" style="11" bestFit="1" customWidth="1"/>
    <col min="16" max="16" width="44" style="11" bestFit="1" customWidth="1"/>
    <col min="17" max="17" width="39.28515625" style="11" bestFit="1" customWidth="1"/>
    <col min="18" max="18" width="34.42578125" style="11" bestFit="1" customWidth="1"/>
    <col min="19" max="16384" width="41.140625" style="11"/>
  </cols>
  <sheetData>
    <row r="1" spans="1:18" s="6" customFormat="1" ht="31.5" customHeight="1">
      <c r="A1" s="7" t="s">
        <v>14</v>
      </c>
      <c r="B1" s="7" t="s">
        <v>15</v>
      </c>
      <c r="C1" s="7" t="s">
        <v>16</v>
      </c>
      <c r="D1" s="7" t="s">
        <v>17</v>
      </c>
      <c r="E1" s="7" t="s">
        <v>18</v>
      </c>
      <c r="F1" s="7" t="s">
        <v>894</v>
      </c>
      <c r="G1" s="7" t="s">
        <v>897</v>
      </c>
      <c r="H1" s="7" t="s">
        <v>896</v>
      </c>
      <c r="I1" s="7" t="s">
        <v>893</v>
      </c>
      <c r="J1" s="7" t="s">
        <v>892</v>
      </c>
      <c r="K1" s="7" t="s">
        <v>19</v>
      </c>
      <c r="L1" s="7" t="s">
        <v>20</v>
      </c>
      <c r="M1" s="7" t="s">
        <v>21</v>
      </c>
      <c r="N1" s="7" t="s">
        <v>885</v>
      </c>
      <c r="O1" s="7" t="s">
        <v>886</v>
      </c>
      <c r="P1" s="7" t="s">
        <v>889</v>
      </c>
      <c r="Q1" s="7" t="s">
        <v>891</v>
      </c>
      <c r="R1" s="7" t="s">
        <v>890</v>
      </c>
    </row>
    <row r="2" spans="1:18">
      <c r="A2" s="8" t="s">
        <v>59</v>
      </c>
      <c r="B2" s="12" t="s">
        <v>60</v>
      </c>
      <c r="C2" s="26" t="s">
        <v>898</v>
      </c>
      <c r="D2" s="12">
        <v>251049</v>
      </c>
      <c r="E2" s="13">
        <v>44425.032857442129</v>
      </c>
      <c r="F2" s="12">
        <f>SUM(G2,H2)</f>
        <v>14.4</v>
      </c>
      <c r="G2" s="12">
        <v>0</v>
      </c>
      <c r="H2" s="12">
        <v>14.4</v>
      </c>
      <c r="I2" s="8" t="s">
        <v>176</v>
      </c>
      <c r="J2" s="8" t="s">
        <v>49</v>
      </c>
      <c r="K2" s="8" t="s">
        <v>79</v>
      </c>
      <c r="L2" s="8" t="s">
        <v>23</v>
      </c>
      <c r="M2" s="8" t="s">
        <v>23</v>
      </c>
      <c r="N2" s="12">
        <v>0</v>
      </c>
      <c r="O2" s="12">
        <v>0</v>
      </c>
      <c r="P2" s="12">
        <v>0</v>
      </c>
      <c r="Q2" s="12">
        <v>0</v>
      </c>
      <c r="R2" s="12">
        <v>14.4</v>
      </c>
    </row>
    <row r="3" spans="1:18">
      <c r="A3" s="8" t="s">
        <v>59</v>
      </c>
      <c r="B3" s="12" t="s">
        <v>60</v>
      </c>
      <c r="C3" s="26" t="s">
        <v>898</v>
      </c>
      <c r="D3" s="12">
        <v>245287</v>
      </c>
      <c r="E3" s="13">
        <v>44419.544747731481</v>
      </c>
      <c r="F3" s="12">
        <f>SUM(G3,H3)</f>
        <v>10.1</v>
      </c>
      <c r="G3" s="12">
        <v>0</v>
      </c>
      <c r="H3" s="12">
        <v>10.1</v>
      </c>
      <c r="I3" s="8" t="s">
        <v>179</v>
      </c>
      <c r="J3" s="8" t="s">
        <v>49</v>
      </c>
      <c r="K3" s="8" t="s">
        <v>37</v>
      </c>
      <c r="L3" s="8" t="s">
        <v>23</v>
      </c>
      <c r="M3" s="8" t="s">
        <v>23</v>
      </c>
      <c r="N3" s="12">
        <v>0</v>
      </c>
      <c r="O3" s="12">
        <v>0</v>
      </c>
      <c r="P3" s="12">
        <v>0</v>
      </c>
      <c r="Q3" s="12">
        <v>0.5</v>
      </c>
      <c r="R3" s="12">
        <v>9.6</v>
      </c>
    </row>
    <row r="4" spans="1:18">
      <c r="A4" s="8" t="s">
        <v>59</v>
      </c>
      <c r="B4" s="12" t="s">
        <v>60</v>
      </c>
      <c r="C4" s="26" t="s">
        <v>8</v>
      </c>
      <c r="D4" s="12">
        <v>251486</v>
      </c>
      <c r="E4" s="13">
        <v>44425.503334085646</v>
      </c>
      <c r="F4" s="12">
        <f>SUM(G4,H4)</f>
        <v>25.5</v>
      </c>
      <c r="G4" s="12">
        <v>0</v>
      </c>
      <c r="H4" s="12">
        <v>25.5</v>
      </c>
      <c r="I4" s="8" t="s">
        <v>177</v>
      </c>
      <c r="J4" s="8" t="s">
        <v>49</v>
      </c>
      <c r="K4" s="8" t="s">
        <v>6</v>
      </c>
      <c r="L4" s="8" t="s">
        <v>23</v>
      </c>
      <c r="M4" s="8" t="s">
        <v>23</v>
      </c>
      <c r="N4" s="12">
        <v>0</v>
      </c>
      <c r="O4" s="12">
        <v>0</v>
      </c>
      <c r="P4" s="12">
        <v>0</v>
      </c>
      <c r="Q4" s="12">
        <v>1.5</v>
      </c>
      <c r="R4" s="12">
        <v>24</v>
      </c>
    </row>
    <row r="5" spans="1:18">
      <c r="A5" s="8" t="s">
        <v>59</v>
      </c>
      <c r="B5" s="12" t="s">
        <v>60</v>
      </c>
      <c r="C5" s="26" t="s">
        <v>8</v>
      </c>
      <c r="D5" s="12">
        <v>242105</v>
      </c>
      <c r="E5" s="13">
        <v>44414.685784907408</v>
      </c>
      <c r="F5" s="12">
        <f>SUM(G5,H5)</f>
        <v>24</v>
      </c>
      <c r="G5" s="12">
        <v>0</v>
      </c>
      <c r="H5" s="12">
        <v>24</v>
      </c>
      <c r="I5" s="8" t="s">
        <v>178</v>
      </c>
      <c r="J5" s="8" t="s">
        <v>49</v>
      </c>
      <c r="K5" s="8" t="s">
        <v>34</v>
      </c>
      <c r="L5" s="8" t="s">
        <v>23</v>
      </c>
      <c r="M5" s="8" t="s">
        <v>23</v>
      </c>
      <c r="N5" s="12">
        <v>0</v>
      </c>
      <c r="O5" s="12">
        <v>0</v>
      </c>
      <c r="P5" s="12">
        <v>0</v>
      </c>
      <c r="Q5" s="12">
        <v>0</v>
      </c>
      <c r="R5" s="12">
        <v>24</v>
      </c>
    </row>
    <row r="6" spans="1:18">
      <c r="A6" s="8" t="s">
        <v>59</v>
      </c>
      <c r="B6" s="8" t="s">
        <v>60</v>
      </c>
      <c r="C6" s="41" t="s">
        <v>900</v>
      </c>
      <c r="D6" s="12">
        <v>245411</v>
      </c>
      <c r="E6" s="13">
        <v>44419.596823067128</v>
      </c>
      <c r="F6" s="12">
        <f>SUM(G6,H6)</f>
        <v>27.83</v>
      </c>
      <c r="G6" s="12">
        <v>3.33</v>
      </c>
      <c r="H6" s="12">
        <v>24.5</v>
      </c>
      <c r="I6" s="8" t="s">
        <v>180</v>
      </c>
      <c r="J6" s="8" t="s">
        <v>49</v>
      </c>
      <c r="K6" s="8" t="s">
        <v>1</v>
      </c>
      <c r="L6" s="8" t="s">
        <v>23</v>
      </c>
      <c r="M6" s="8" t="s">
        <v>23</v>
      </c>
      <c r="N6" s="12">
        <v>0</v>
      </c>
      <c r="O6" s="12">
        <v>0</v>
      </c>
      <c r="P6" s="12">
        <v>0</v>
      </c>
      <c r="Q6" s="12">
        <v>0.5</v>
      </c>
      <c r="R6" s="12">
        <v>24</v>
      </c>
    </row>
  </sheetData>
  <sortState ref="A2:R7">
    <sortCondition ref="C2:C7"/>
    <sortCondition descending="1" ref="F2:F7"/>
    <sortCondition descending="1" ref="N2:N7"/>
    <sortCondition descending="1" ref="R2:R7"/>
    <sortCondition descending="1" ref="P2:P7"/>
    <sortCondition ref="E2:E7"/>
  </sortState>
  <pageMargins left="0.51181102362204722" right="0.51181102362204722" top="0.78740157480314965" bottom="0.78740157480314965" header="0.31496062992125984" footer="0.31496062992125984"/>
  <pageSetup paperSize="9" scale="3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8"/>
  <sheetViews>
    <sheetView showGridLines="0" workbookViewId="0">
      <selection activeCell="F1" sqref="F1:F1048576"/>
    </sheetView>
  </sheetViews>
  <sheetFormatPr defaultColWidth="58.7109375" defaultRowHeight="15.75"/>
  <cols>
    <col min="1" max="1" width="11.140625" style="14" customWidth="1"/>
    <col min="2" max="2" width="16.42578125" style="14" bestFit="1" customWidth="1"/>
    <col min="3" max="3" width="18.140625" style="14" bestFit="1" customWidth="1"/>
    <col min="4" max="4" width="11.42578125" style="14" bestFit="1" customWidth="1"/>
    <col min="5" max="5" width="20.7109375" style="14" bestFit="1" customWidth="1"/>
    <col min="6" max="6" width="14.28515625" style="14" bestFit="1" customWidth="1"/>
    <col min="7" max="8" width="14.28515625" style="14" customWidth="1"/>
    <col min="9" max="9" width="46.42578125" style="14" bestFit="1" customWidth="1"/>
    <col min="10" max="10" width="21.85546875" style="14" bestFit="1" customWidth="1"/>
    <col min="11" max="11" width="7" style="14" bestFit="1" customWidth="1"/>
    <col min="12" max="12" width="10.7109375" style="14" bestFit="1" customWidth="1"/>
    <col min="13" max="13" width="15.85546875" style="14" bestFit="1" customWidth="1"/>
    <col min="14" max="14" width="19.140625" style="14" bestFit="1" customWidth="1"/>
    <col min="15" max="15" width="39.140625" style="14" bestFit="1" customWidth="1"/>
    <col min="16" max="16" width="31.28515625" style="14" customWidth="1"/>
    <col min="17" max="17" width="44" style="14" bestFit="1" customWidth="1"/>
    <col min="18" max="18" width="64.42578125" style="14" bestFit="1" customWidth="1"/>
    <col min="19" max="19" width="48" style="14" bestFit="1" customWidth="1"/>
    <col min="20" max="16384" width="58.7109375" style="14"/>
  </cols>
  <sheetData>
    <row r="1" spans="1:19" s="2" customFormat="1" ht="31.5" customHeight="1">
      <c r="A1" s="7" t="s">
        <v>14</v>
      </c>
      <c r="B1" s="7" t="s">
        <v>15</v>
      </c>
      <c r="C1" s="7" t="s">
        <v>16</v>
      </c>
      <c r="D1" s="7" t="s">
        <v>17</v>
      </c>
      <c r="E1" s="7" t="s">
        <v>18</v>
      </c>
      <c r="F1" s="7" t="s">
        <v>894</v>
      </c>
      <c r="G1" s="7" t="s">
        <v>897</v>
      </c>
      <c r="H1" s="7" t="s">
        <v>896</v>
      </c>
      <c r="I1" s="7" t="s">
        <v>893</v>
      </c>
      <c r="J1" s="7" t="s">
        <v>892</v>
      </c>
      <c r="K1" s="7" t="s">
        <v>19</v>
      </c>
      <c r="L1" s="7" t="s">
        <v>20</v>
      </c>
      <c r="M1" s="7" t="s">
        <v>21</v>
      </c>
      <c r="N1" s="7" t="s">
        <v>885</v>
      </c>
      <c r="O1" s="7" t="s">
        <v>886</v>
      </c>
      <c r="P1" s="7" t="s">
        <v>888</v>
      </c>
      <c r="Q1" s="7" t="s">
        <v>889</v>
      </c>
      <c r="R1" s="7" t="s">
        <v>891</v>
      </c>
      <c r="S1" s="7" t="s">
        <v>890</v>
      </c>
    </row>
    <row r="2" spans="1:19">
      <c r="A2" s="8" t="s">
        <v>59</v>
      </c>
      <c r="B2" s="12" t="s">
        <v>60</v>
      </c>
      <c r="C2" s="33" t="s">
        <v>899</v>
      </c>
      <c r="D2" s="12">
        <v>250987</v>
      </c>
      <c r="E2" s="13">
        <v>44424.994855810182</v>
      </c>
      <c r="F2" s="12">
        <f t="shared" ref="F2:F33" si="0">SUM(G2,H2)</f>
        <v>37.93</v>
      </c>
      <c r="G2" s="12">
        <v>19.829999999999998</v>
      </c>
      <c r="H2" s="12">
        <v>18.100000000000001</v>
      </c>
      <c r="I2" s="8" t="s">
        <v>194</v>
      </c>
      <c r="J2" s="8" t="s">
        <v>30</v>
      </c>
      <c r="K2" s="8" t="s">
        <v>46</v>
      </c>
      <c r="L2" s="8" t="s">
        <v>23</v>
      </c>
      <c r="M2" s="8" t="s">
        <v>23</v>
      </c>
      <c r="N2" s="12">
        <v>0</v>
      </c>
      <c r="O2" s="12">
        <v>0</v>
      </c>
      <c r="P2" s="12">
        <v>6</v>
      </c>
      <c r="Q2" s="12">
        <v>3</v>
      </c>
      <c r="R2" s="12">
        <v>1.5</v>
      </c>
      <c r="S2" s="12">
        <v>7.6</v>
      </c>
    </row>
    <row r="3" spans="1:19">
      <c r="A3" s="8" t="s">
        <v>59</v>
      </c>
      <c r="B3" s="8" t="s">
        <v>60</v>
      </c>
      <c r="C3" s="33" t="s">
        <v>899</v>
      </c>
      <c r="D3" s="12">
        <v>245920</v>
      </c>
      <c r="E3" s="13">
        <v>44419.742109687497</v>
      </c>
      <c r="F3" s="12">
        <f t="shared" si="0"/>
        <v>34.200000000000003</v>
      </c>
      <c r="G3" s="12">
        <v>15.6</v>
      </c>
      <c r="H3" s="12">
        <v>18.600000000000001</v>
      </c>
      <c r="I3" s="8" t="s">
        <v>193</v>
      </c>
      <c r="J3" s="8" t="s">
        <v>30</v>
      </c>
      <c r="K3" s="8" t="s">
        <v>47</v>
      </c>
      <c r="L3" s="8" t="s">
        <v>23</v>
      </c>
      <c r="M3" s="8" t="s">
        <v>23</v>
      </c>
      <c r="N3" s="12">
        <v>0</v>
      </c>
      <c r="O3" s="12">
        <v>0</v>
      </c>
      <c r="P3" s="12">
        <v>6</v>
      </c>
      <c r="Q3" s="12">
        <v>0</v>
      </c>
      <c r="R3" s="12">
        <v>0.6</v>
      </c>
      <c r="S3" s="12">
        <v>12</v>
      </c>
    </row>
    <row r="4" spans="1:19">
      <c r="A4" s="8" t="s">
        <v>59</v>
      </c>
      <c r="B4" s="12" t="s">
        <v>60</v>
      </c>
      <c r="C4" s="33" t="s">
        <v>899</v>
      </c>
      <c r="D4" s="12">
        <v>242091</v>
      </c>
      <c r="E4" s="13">
        <v>44414.681620069445</v>
      </c>
      <c r="F4" s="12">
        <f t="shared" si="0"/>
        <v>32.799999999999997</v>
      </c>
      <c r="G4" s="12">
        <v>20</v>
      </c>
      <c r="H4" s="12">
        <v>12.8</v>
      </c>
      <c r="I4" s="8" t="s">
        <v>56</v>
      </c>
      <c r="J4" s="8" t="s">
        <v>30</v>
      </c>
      <c r="K4" s="8" t="s">
        <v>46</v>
      </c>
      <c r="L4" s="8" t="s">
        <v>23</v>
      </c>
      <c r="M4" s="8" t="s">
        <v>23</v>
      </c>
      <c r="N4" s="12">
        <v>0</v>
      </c>
      <c r="O4" s="12">
        <v>0</v>
      </c>
      <c r="P4" s="12">
        <v>6</v>
      </c>
      <c r="Q4" s="12">
        <v>0</v>
      </c>
      <c r="R4" s="12">
        <v>1.2</v>
      </c>
      <c r="S4" s="12">
        <v>5.6</v>
      </c>
    </row>
    <row r="5" spans="1:19">
      <c r="A5" s="8" t="s">
        <v>59</v>
      </c>
      <c r="B5" s="8" t="s">
        <v>60</v>
      </c>
      <c r="C5" s="33" t="s">
        <v>899</v>
      </c>
      <c r="D5" s="12">
        <v>246516</v>
      </c>
      <c r="E5" s="13">
        <v>44420.462566759255</v>
      </c>
      <c r="F5" s="12">
        <f t="shared" si="0"/>
        <v>32.159999999999997</v>
      </c>
      <c r="G5" s="12">
        <v>14.16</v>
      </c>
      <c r="H5" s="12">
        <v>18</v>
      </c>
      <c r="I5" s="8" t="s">
        <v>238</v>
      </c>
      <c r="J5" s="8" t="s">
        <v>30</v>
      </c>
      <c r="K5" s="8" t="s">
        <v>41</v>
      </c>
      <c r="L5" s="8" t="s">
        <v>23</v>
      </c>
      <c r="M5" s="8" t="s">
        <v>23</v>
      </c>
      <c r="N5" s="12">
        <v>0</v>
      </c>
      <c r="O5" s="12">
        <v>0</v>
      </c>
      <c r="P5" s="12">
        <v>6</v>
      </c>
      <c r="Q5" s="12">
        <v>0</v>
      </c>
      <c r="R5" s="12">
        <v>0</v>
      </c>
      <c r="S5" s="12">
        <v>12</v>
      </c>
    </row>
    <row r="6" spans="1:19">
      <c r="A6" s="8" t="s">
        <v>59</v>
      </c>
      <c r="B6" s="12" t="s">
        <v>60</v>
      </c>
      <c r="C6" s="33" t="s">
        <v>899</v>
      </c>
      <c r="D6" s="12">
        <v>252633</v>
      </c>
      <c r="E6" s="13">
        <v>44425.804164236106</v>
      </c>
      <c r="F6" s="12">
        <f t="shared" si="0"/>
        <v>30.33</v>
      </c>
      <c r="G6" s="12">
        <v>12.83</v>
      </c>
      <c r="H6" s="12">
        <v>17.5</v>
      </c>
      <c r="I6" s="8" t="s">
        <v>218</v>
      </c>
      <c r="J6" s="8" t="s">
        <v>30</v>
      </c>
      <c r="K6" s="8" t="s">
        <v>28</v>
      </c>
      <c r="L6" s="8" t="s">
        <v>23</v>
      </c>
      <c r="M6" s="8" t="s">
        <v>23</v>
      </c>
      <c r="N6" s="12">
        <v>0</v>
      </c>
      <c r="O6" s="12">
        <v>0</v>
      </c>
      <c r="P6" s="12">
        <v>6</v>
      </c>
      <c r="Q6" s="12">
        <v>3</v>
      </c>
      <c r="R6" s="12">
        <v>1.5</v>
      </c>
      <c r="S6" s="12">
        <v>7</v>
      </c>
    </row>
    <row r="7" spans="1:19">
      <c r="A7" s="8" t="s">
        <v>59</v>
      </c>
      <c r="B7" s="8" t="s">
        <v>60</v>
      </c>
      <c r="C7" s="33" t="s">
        <v>899</v>
      </c>
      <c r="D7" s="12">
        <v>252505</v>
      </c>
      <c r="E7" s="13">
        <v>44425.76095423611</v>
      </c>
      <c r="F7" s="12">
        <f t="shared" si="0"/>
        <v>29.2</v>
      </c>
      <c r="G7" s="12">
        <v>15</v>
      </c>
      <c r="H7" s="12">
        <v>14.2</v>
      </c>
      <c r="I7" s="8" t="s">
        <v>197</v>
      </c>
      <c r="J7" s="8" t="s">
        <v>30</v>
      </c>
      <c r="K7" s="8" t="s">
        <v>46</v>
      </c>
      <c r="L7" s="8" t="s">
        <v>23</v>
      </c>
      <c r="M7" s="8" t="s">
        <v>23</v>
      </c>
      <c r="N7" s="12">
        <v>0</v>
      </c>
      <c r="O7" s="12">
        <v>0</v>
      </c>
      <c r="P7" s="12">
        <v>6</v>
      </c>
      <c r="Q7" s="12">
        <v>0</v>
      </c>
      <c r="R7" s="12">
        <v>0</v>
      </c>
      <c r="S7" s="12">
        <v>8.1999999999999993</v>
      </c>
    </row>
    <row r="8" spans="1:19">
      <c r="A8" s="8" t="s">
        <v>59</v>
      </c>
      <c r="B8" s="8" t="s">
        <v>60</v>
      </c>
      <c r="C8" s="33" t="s">
        <v>899</v>
      </c>
      <c r="D8" s="12">
        <v>246870</v>
      </c>
      <c r="E8" s="13">
        <v>44420.64621663194</v>
      </c>
      <c r="F8" s="12">
        <f t="shared" si="0"/>
        <v>27.759999999999998</v>
      </c>
      <c r="G8" s="12">
        <v>15.16</v>
      </c>
      <c r="H8" s="12">
        <v>12.6</v>
      </c>
      <c r="I8" s="8" t="s">
        <v>202</v>
      </c>
      <c r="J8" s="8" t="s">
        <v>30</v>
      </c>
      <c r="K8" s="8" t="s">
        <v>29</v>
      </c>
      <c r="L8" s="8" t="s">
        <v>23</v>
      </c>
      <c r="M8" s="8" t="s">
        <v>23</v>
      </c>
      <c r="N8" s="12">
        <v>0</v>
      </c>
      <c r="O8" s="12">
        <v>0</v>
      </c>
      <c r="P8" s="12">
        <v>6</v>
      </c>
      <c r="Q8" s="12">
        <v>3</v>
      </c>
      <c r="R8" s="12">
        <v>1</v>
      </c>
      <c r="S8" s="12">
        <v>2.6</v>
      </c>
    </row>
    <row r="9" spans="1:19">
      <c r="A9" s="8" t="s">
        <v>59</v>
      </c>
      <c r="B9" s="8" t="s">
        <v>60</v>
      </c>
      <c r="C9" s="28" t="s">
        <v>898</v>
      </c>
      <c r="D9" s="12">
        <v>243620</v>
      </c>
      <c r="E9" s="13">
        <v>44417.645381932867</v>
      </c>
      <c r="F9" s="12">
        <f t="shared" si="0"/>
        <v>33.700000000000003</v>
      </c>
      <c r="G9" s="12">
        <v>0</v>
      </c>
      <c r="H9" s="12">
        <v>33.700000000000003</v>
      </c>
      <c r="I9" s="8" t="s">
        <v>220</v>
      </c>
      <c r="J9" s="8" t="s">
        <v>30</v>
      </c>
      <c r="K9" s="8" t="s">
        <v>1</v>
      </c>
      <c r="L9" s="8" t="s">
        <v>23</v>
      </c>
      <c r="M9" s="8" t="s">
        <v>23</v>
      </c>
      <c r="N9" s="12">
        <v>0</v>
      </c>
      <c r="O9" s="12">
        <v>0</v>
      </c>
      <c r="P9" s="12">
        <v>6</v>
      </c>
      <c r="Q9" s="12">
        <v>3</v>
      </c>
      <c r="R9" s="12">
        <v>1.5</v>
      </c>
      <c r="S9" s="12">
        <v>23.2</v>
      </c>
    </row>
    <row r="10" spans="1:19">
      <c r="A10" s="8" t="s">
        <v>59</v>
      </c>
      <c r="B10" s="12" t="s">
        <v>60</v>
      </c>
      <c r="C10" s="28" t="s">
        <v>898</v>
      </c>
      <c r="D10" s="12">
        <v>252632</v>
      </c>
      <c r="E10" s="13">
        <v>44425.804153483798</v>
      </c>
      <c r="F10" s="12">
        <f t="shared" si="0"/>
        <v>33</v>
      </c>
      <c r="G10" s="12">
        <v>0</v>
      </c>
      <c r="H10" s="12">
        <v>33</v>
      </c>
      <c r="I10" s="8" t="s">
        <v>182</v>
      </c>
      <c r="J10" s="8" t="s">
        <v>30</v>
      </c>
      <c r="K10" s="8" t="s">
        <v>4</v>
      </c>
      <c r="L10" s="8" t="s">
        <v>23</v>
      </c>
      <c r="M10" s="8" t="s">
        <v>23</v>
      </c>
      <c r="N10" s="12">
        <v>0</v>
      </c>
      <c r="O10" s="12">
        <v>0</v>
      </c>
      <c r="P10" s="12">
        <v>6</v>
      </c>
      <c r="Q10" s="12">
        <v>3</v>
      </c>
      <c r="R10" s="12">
        <v>0</v>
      </c>
      <c r="S10" s="12">
        <v>24</v>
      </c>
    </row>
    <row r="11" spans="1:19">
      <c r="A11" s="8" t="s">
        <v>59</v>
      </c>
      <c r="B11" s="8" t="s">
        <v>60</v>
      </c>
      <c r="C11" s="28" t="s">
        <v>898</v>
      </c>
      <c r="D11" s="12">
        <v>247782</v>
      </c>
      <c r="E11" s="13">
        <v>44421.631572847218</v>
      </c>
      <c r="F11" s="12">
        <f t="shared" si="0"/>
        <v>30</v>
      </c>
      <c r="G11" s="12">
        <v>0</v>
      </c>
      <c r="H11" s="12">
        <v>30</v>
      </c>
      <c r="I11" s="8" t="s">
        <v>216</v>
      </c>
      <c r="J11" s="8" t="s">
        <v>30</v>
      </c>
      <c r="K11" s="8" t="s">
        <v>39</v>
      </c>
      <c r="L11" s="8" t="s">
        <v>23</v>
      </c>
      <c r="M11" s="8" t="s">
        <v>23</v>
      </c>
      <c r="N11" s="12">
        <v>0</v>
      </c>
      <c r="O11" s="12">
        <v>0</v>
      </c>
      <c r="P11" s="12">
        <v>6</v>
      </c>
      <c r="Q11" s="12">
        <v>0</v>
      </c>
      <c r="R11" s="12">
        <v>0</v>
      </c>
      <c r="S11" s="12">
        <v>24</v>
      </c>
    </row>
    <row r="12" spans="1:19">
      <c r="A12" s="8" t="s">
        <v>59</v>
      </c>
      <c r="B12" s="8" t="s">
        <v>60</v>
      </c>
      <c r="C12" s="33" t="s">
        <v>898</v>
      </c>
      <c r="D12" s="12">
        <v>247777</v>
      </c>
      <c r="E12" s="13">
        <v>44421.629188854167</v>
      </c>
      <c r="F12" s="12">
        <f t="shared" si="0"/>
        <v>29.5</v>
      </c>
      <c r="G12" s="12">
        <v>0</v>
      </c>
      <c r="H12" s="12">
        <v>29.5</v>
      </c>
      <c r="I12" s="8" t="s">
        <v>209</v>
      </c>
      <c r="J12" s="8" t="s">
        <v>30</v>
      </c>
      <c r="K12" s="8" t="s">
        <v>1</v>
      </c>
      <c r="L12" s="8" t="s">
        <v>23</v>
      </c>
      <c r="M12" s="8" t="s">
        <v>23</v>
      </c>
      <c r="N12" s="12">
        <v>0</v>
      </c>
      <c r="O12" s="12">
        <v>0</v>
      </c>
      <c r="P12" s="12">
        <v>6</v>
      </c>
      <c r="Q12" s="12">
        <v>0</v>
      </c>
      <c r="R12" s="12">
        <v>1.5</v>
      </c>
      <c r="S12" s="12">
        <v>22</v>
      </c>
    </row>
    <row r="13" spans="1:19">
      <c r="A13" s="8" t="s">
        <v>59</v>
      </c>
      <c r="B13" s="12" t="s">
        <v>60</v>
      </c>
      <c r="C13" s="33" t="s">
        <v>898</v>
      </c>
      <c r="D13" s="12">
        <v>249879</v>
      </c>
      <c r="E13" s="13">
        <v>44424.714309965275</v>
      </c>
      <c r="F13" s="12">
        <f t="shared" si="0"/>
        <v>28.700000000000003</v>
      </c>
      <c r="G13" s="12">
        <v>0</v>
      </c>
      <c r="H13" s="12">
        <v>28.700000000000003</v>
      </c>
      <c r="I13" s="8" t="s">
        <v>196</v>
      </c>
      <c r="J13" s="8" t="s">
        <v>30</v>
      </c>
      <c r="K13" s="8" t="s">
        <v>3</v>
      </c>
      <c r="L13" s="8" t="s">
        <v>23</v>
      </c>
      <c r="M13" s="8" t="s">
        <v>23</v>
      </c>
      <c r="N13" s="12">
        <v>0</v>
      </c>
      <c r="O13" s="12">
        <v>0</v>
      </c>
      <c r="P13" s="12">
        <v>6</v>
      </c>
      <c r="Q13" s="12">
        <v>0</v>
      </c>
      <c r="R13" s="12">
        <v>1.1000000000000001</v>
      </c>
      <c r="S13" s="12">
        <v>21.6</v>
      </c>
    </row>
    <row r="14" spans="1:19">
      <c r="A14" s="8" t="s">
        <v>59</v>
      </c>
      <c r="B14" s="8" t="s">
        <v>60</v>
      </c>
      <c r="C14" s="33" t="s">
        <v>898</v>
      </c>
      <c r="D14" s="12">
        <v>247137</v>
      </c>
      <c r="E14" s="13">
        <v>44420.789863101847</v>
      </c>
      <c r="F14" s="12">
        <f t="shared" si="0"/>
        <v>28.2</v>
      </c>
      <c r="G14" s="12">
        <v>0</v>
      </c>
      <c r="H14" s="12">
        <v>28.2</v>
      </c>
      <c r="I14" s="8" t="s">
        <v>215</v>
      </c>
      <c r="J14" s="8" t="s">
        <v>30</v>
      </c>
      <c r="K14" s="8" t="s">
        <v>33</v>
      </c>
      <c r="L14" s="8" t="s">
        <v>23</v>
      </c>
      <c r="M14" s="8" t="s">
        <v>23</v>
      </c>
      <c r="N14" s="12">
        <v>0</v>
      </c>
      <c r="O14" s="12">
        <v>0</v>
      </c>
      <c r="P14" s="12">
        <v>6</v>
      </c>
      <c r="Q14" s="12">
        <v>3</v>
      </c>
      <c r="R14" s="12">
        <v>0</v>
      </c>
      <c r="S14" s="12">
        <v>19.2</v>
      </c>
    </row>
    <row r="15" spans="1:19">
      <c r="A15" s="8" t="s">
        <v>59</v>
      </c>
      <c r="B15" s="12" t="s">
        <v>60</v>
      </c>
      <c r="C15" s="33" t="s">
        <v>898</v>
      </c>
      <c r="D15" s="12">
        <v>246507</v>
      </c>
      <c r="E15" s="13">
        <v>44420.459660509259</v>
      </c>
      <c r="F15" s="12">
        <f t="shared" si="0"/>
        <v>21.9</v>
      </c>
      <c r="G15" s="12">
        <v>0</v>
      </c>
      <c r="H15" s="12">
        <v>21.9</v>
      </c>
      <c r="I15" s="8" t="s">
        <v>187</v>
      </c>
      <c r="J15" s="8" t="s">
        <v>30</v>
      </c>
      <c r="K15" s="8" t="s">
        <v>47</v>
      </c>
      <c r="L15" s="8" t="s">
        <v>23</v>
      </c>
      <c r="M15" s="8" t="s">
        <v>23</v>
      </c>
      <c r="N15" s="12">
        <v>0</v>
      </c>
      <c r="O15" s="12">
        <v>0</v>
      </c>
      <c r="P15" s="12">
        <v>6</v>
      </c>
      <c r="Q15" s="12">
        <v>3</v>
      </c>
      <c r="R15" s="12">
        <v>0.5</v>
      </c>
      <c r="S15" s="12">
        <v>12.4</v>
      </c>
    </row>
    <row r="16" spans="1:19">
      <c r="A16" s="8" t="s">
        <v>59</v>
      </c>
      <c r="B16" s="8" t="s">
        <v>60</v>
      </c>
      <c r="C16" s="33" t="s">
        <v>898</v>
      </c>
      <c r="D16" s="12">
        <v>247123</v>
      </c>
      <c r="E16" s="13">
        <v>44420.77100778935</v>
      </c>
      <c r="F16" s="12">
        <f t="shared" si="0"/>
        <v>19.5</v>
      </c>
      <c r="G16" s="12">
        <v>0</v>
      </c>
      <c r="H16" s="12">
        <v>19.5</v>
      </c>
      <c r="I16" s="8" t="s">
        <v>42</v>
      </c>
      <c r="J16" s="8" t="s">
        <v>30</v>
      </c>
      <c r="K16" s="8" t="s">
        <v>32</v>
      </c>
      <c r="L16" s="8" t="s">
        <v>24</v>
      </c>
      <c r="M16" s="8" t="s">
        <v>23</v>
      </c>
      <c r="N16" s="12">
        <v>6</v>
      </c>
      <c r="O16" s="12">
        <v>0</v>
      </c>
      <c r="P16" s="12">
        <v>6</v>
      </c>
      <c r="Q16" s="12">
        <v>3</v>
      </c>
      <c r="R16" s="12">
        <v>1.5</v>
      </c>
      <c r="S16" s="12">
        <v>3</v>
      </c>
    </row>
    <row r="17" spans="1:19">
      <c r="A17" s="8" t="s">
        <v>59</v>
      </c>
      <c r="B17" s="8" t="s">
        <v>60</v>
      </c>
      <c r="C17" s="33" t="s">
        <v>898</v>
      </c>
      <c r="D17" s="12">
        <v>251220</v>
      </c>
      <c r="E17" s="13">
        <v>44425.385975347221</v>
      </c>
      <c r="F17" s="12">
        <f t="shared" si="0"/>
        <v>19.5</v>
      </c>
      <c r="G17" s="12">
        <v>0</v>
      </c>
      <c r="H17" s="12">
        <v>19.5</v>
      </c>
      <c r="I17" s="8" t="s">
        <v>235</v>
      </c>
      <c r="J17" s="8" t="s">
        <v>30</v>
      </c>
      <c r="K17" s="8" t="s">
        <v>34</v>
      </c>
      <c r="L17" s="8" t="s">
        <v>23</v>
      </c>
      <c r="M17" s="8" t="s">
        <v>23</v>
      </c>
      <c r="N17" s="12">
        <v>0</v>
      </c>
      <c r="O17" s="12">
        <v>0</v>
      </c>
      <c r="P17" s="12">
        <v>6</v>
      </c>
      <c r="Q17" s="12">
        <v>0</v>
      </c>
      <c r="R17" s="12">
        <v>1.5</v>
      </c>
      <c r="S17" s="12">
        <v>12</v>
      </c>
    </row>
    <row r="18" spans="1:19">
      <c r="A18" s="8" t="s">
        <v>59</v>
      </c>
      <c r="B18" s="8" t="s">
        <v>60</v>
      </c>
      <c r="C18" s="33" t="s">
        <v>898</v>
      </c>
      <c r="D18" s="12">
        <v>252509</v>
      </c>
      <c r="E18" s="13">
        <v>44425.762144398148</v>
      </c>
      <c r="F18" s="12">
        <f t="shared" si="0"/>
        <v>19.399999999999999</v>
      </c>
      <c r="G18" s="12">
        <v>0</v>
      </c>
      <c r="H18" s="12">
        <v>19.399999999999999</v>
      </c>
      <c r="I18" s="8" t="s">
        <v>228</v>
      </c>
      <c r="J18" s="8" t="s">
        <v>30</v>
      </c>
      <c r="K18" s="8" t="s">
        <v>51</v>
      </c>
      <c r="L18" s="8" t="s">
        <v>23</v>
      </c>
      <c r="M18" s="8" t="s">
        <v>23</v>
      </c>
      <c r="N18" s="12">
        <v>0</v>
      </c>
      <c r="O18" s="12">
        <v>0</v>
      </c>
      <c r="P18" s="12">
        <v>6</v>
      </c>
      <c r="Q18" s="12">
        <v>3</v>
      </c>
      <c r="R18" s="12">
        <v>0.8</v>
      </c>
      <c r="S18" s="12">
        <v>9.6</v>
      </c>
    </row>
    <row r="19" spans="1:19">
      <c r="A19" s="8" t="s">
        <v>59</v>
      </c>
      <c r="B19" s="8" t="s">
        <v>60</v>
      </c>
      <c r="C19" s="33" t="s">
        <v>898</v>
      </c>
      <c r="D19" s="12">
        <v>244706</v>
      </c>
      <c r="E19" s="13">
        <v>44418.95029231481</v>
      </c>
      <c r="F19" s="12">
        <f t="shared" si="0"/>
        <v>18</v>
      </c>
      <c r="G19" s="12">
        <v>0</v>
      </c>
      <c r="H19" s="12">
        <v>18</v>
      </c>
      <c r="I19" s="8" t="s">
        <v>189</v>
      </c>
      <c r="J19" s="8" t="s">
        <v>30</v>
      </c>
      <c r="K19" s="8" t="s">
        <v>47</v>
      </c>
      <c r="L19" s="8" t="s">
        <v>23</v>
      </c>
      <c r="M19" s="8" t="s">
        <v>23</v>
      </c>
      <c r="N19" s="12">
        <v>0</v>
      </c>
      <c r="O19" s="12">
        <v>0</v>
      </c>
      <c r="P19" s="12">
        <v>6</v>
      </c>
      <c r="Q19" s="12">
        <v>0</v>
      </c>
      <c r="R19" s="12">
        <v>0</v>
      </c>
      <c r="S19" s="12">
        <v>12</v>
      </c>
    </row>
    <row r="20" spans="1:19">
      <c r="A20" s="8" t="s">
        <v>59</v>
      </c>
      <c r="B20" s="12" t="s">
        <v>60</v>
      </c>
      <c r="C20" s="33" t="s">
        <v>898</v>
      </c>
      <c r="D20" s="12">
        <v>244696</v>
      </c>
      <c r="E20" s="13">
        <v>44418.942035474538</v>
      </c>
      <c r="F20" s="12">
        <f t="shared" si="0"/>
        <v>17.7</v>
      </c>
      <c r="G20" s="12">
        <v>0</v>
      </c>
      <c r="H20" s="12">
        <v>17.7</v>
      </c>
      <c r="I20" s="8" t="s">
        <v>242</v>
      </c>
      <c r="J20" s="8" t="s">
        <v>30</v>
      </c>
      <c r="K20" s="8" t="s">
        <v>35</v>
      </c>
      <c r="L20" s="8" t="s">
        <v>23</v>
      </c>
      <c r="M20" s="8" t="s">
        <v>23</v>
      </c>
      <c r="N20" s="12">
        <v>0</v>
      </c>
      <c r="O20" s="12">
        <v>0</v>
      </c>
      <c r="P20" s="12">
        <v>6</v>
      </c>
      <c r="Q20" s="12">
        <v>3</v>
      </c>
      <c r="R20" s="12">
        <v>1.5</v>
      </c>
      <c r="S20" s="12">
        <v>7.2</v>
      </c>
    </row>
    <row r="21" spans="1:19">
      <c r="A21" s="8" t="s">
        <v>59</v>
      </c>
      <c r="B21" s="8" t="s">
        <v>60</v>
      </c>
      <c r="C21" s="33" t="s">
        <v>898</v>
      </c>
      <c r="D21" s="12">
        <v>252271</v>
      </c>
      <c r="E21" s="13">
        <v>44425.716986597217</v>
      </c>
      <c r="F21" s="12">
        <f t="shared" si="0"/>
        <v>16.899999999999999</v>
      </c>
      <c r="G21" s="12">
        <v>0</v>
      </c>
      <c r="H21" s="12">
        <v>16.899999999999999</v>
      </c>
      <c r="I21" s="8" t="s">
        <v>243</v>
      </c>
      <c r="J21" s="8" t="s">
        <v>30</v>
      </c>
      <c r="K21" s="8" t="s">
        <v>3</v>
      </c>
      <c r="L21" s="8" t="s">
        <v>23</v>
      </c>
      <c r="M21" s="8" t="s">
        <v>23</v>
      </c>
      <c r="N21" s="12">
        <v>0</v>
      </c>
      <c r="O21" s="12">
        <v>0</v>
      </c>
      <c r="P21" s="12">
        <v>6</v>
      </c>
      <c r="Q21" s="12">
        <v>0</v>
      </c>
      <c r="R21" s="12">
        <v>1.5</v>
      </c>
      <c r="S21" s="12">
        <v>9.4</v>
      </c>
    </row>
    <row r="22" spans="1:19">
      <c r="A22" s="8" t="s">
        <v>59</v>
      </c>
      <c r="B22" s="8" t="s">
        <v>60</v>
      </c>
      <c r="C22" s="33" t="s">
        <v>898</v>
      </c>
      <c r="D22" s="12">
        <v>250010</v>
      </c>
      <c r="E22" s="13">
        <v>44424.771255011576</v>
      </c>
      <c r="F22" s="12">
        <f t="shared" si="0"/>
        <v>16.3</v>
      </c>
      <c r="G22" s="12">
        <v>0</v>
      </c>
      <c r="H22" s="12">
        <v>16.3</v>
      </c>
      <c r="I22" s="8" t="s">
        <v>227</v>
      </c>
      <c r="J22" s="8" t="s">
        <v>30</v>
      </c>
      <c r="K22" s="8" t="s">
        <v>34</v>
      </c>
      <c r="L22" s="8" t="s">
        <v>23</v>
      </c>
      <c r="M22" s="8" t="s">
        <v>23</v>
      </c>
      <c r="N22" s="12">
        <v>0</v>
      </c>
      <c r="O22" s="12">
        <v>0</v>
      </c>
      <c r="P22" s="12">
        <v>6</v>
      </c>
      <c r="Q22" s="12">
        <v>0</v>
      </c>
      <c r="R22" s="12">
        <v>1.5</v>
      </c>
      <c r="S22" s="12">
        <v>8.8000000000000007</v>
      </c>
    </row>
    <row r="23" spans="1:19">
      <c r="A23" s="8" t="s">
        <v>59</v>
      </c>
      <c r="B23" s="12" t="s">
        <v>60</v>
      </c>
      <c r="C23" s="33" t="s">
        <v>898</v>
      </c>
      <c r="D23" s="12">
        <v>242726</v>
      </c>
      <c r="E23" s="13">
        <v>44415.690140335646</v>
      </c>
      <c r="F23" s="12">
        <f t="shared" si="0"/>
        <v>16.2</v>
      </c>
      <c r="G23" s="12">
        <v>0</v>
      </c>
      <c r="H23" s="12">
        <v>16.2</v>
      </c>
      <c r="I23" s="8" t="s">
        <v>214</v>
      </c>
      <c r="J23" s="8" t="s">
        <v>30</v>
      </c>
      <c r="K23" s="8" t="s">
        <v>79</v>
      </c>
      <c r="L23" s="8" t="s">
        <v>23</v>
      </c>
      <c r="M23" s="8" t="s">
        <v>23</v>
      </c>
      <c r="N23" s="12">
        <v>0</v>
      </c>
      <c r="O23" s="12">
        <v>0</v>
      </c>
      <c r="P23" s="12">
        <v>6</v>
      </c>
      <c r="Q23" s="12">
        <v>3</v>
      </c>
      <c r="R23" s="12">
        <v>0</v>
      </c>
      <c r="S23" s="12">
        <v>7.2</v>
      </c>
    </row>
    <row r="24" spans="1:19">
      <c r="A24" s="8" t="s">
        <v>59</v>
      </c>
      <c r="B24" s="8" t="s">
        <v>60</v>
      </c>
      <c r="C24" s="33" t="s">
        <v>898</v>
      </c>
      <c r="D24" s="12">
        <v>244356</v>
      </c>
      <c r="E24" s="13">
        <v>44418.593045046291</v>
      </c>
      <c r="F24" s="12">
        <f t="shared" si="0"/>
        <v>15.9</v>
      </c>
      <c r="G24" s="12">
        <v>0</v>
      </c>
      <c r="H24" s="12">
        <v>15.9</v>
      </c>
      <c r="I24" s="8" t="s">
        <v>198</v>
      </c>
      <c r="J24" s="8" t="s">
        <v>30</v>
      </c>
      <c r="K24" s="8" t="s">
        <v>46</v>
      </c>
      <c r="L24" s="8" t="s">
        <v>23</v>
      </c>
      <c r="M24" s="8" t="s">
        <v>23</v>
      </c>
      <c r="N24" s="12">
        <v>0</v>
      </c>
      <c r="O24" s="12">
        <v>0</v>
      </c>
      <c r="P24" s="12">
        <v>6</v>
      </c>
      <c r="Q24" s="12">
        <v>0</v>
      </c>
      <c r="R24" s="12">
        <v>1.5</v>
      </c>
      <c r="S24" s="12">
        <v>8.4</v>
      </c>
    </row>
    <row r="25" spans="1:19">
      <c r="A25" s="8" t="s">
        <v>59</v>
      </c>
      <c r="B25" s="12" t="s">
        <v>60</v>
      </c>
      <c r="C25" s="33" t="s">
        <v>898</v>
      </c>
      <c r="D25" s="12">
        <v>243040</v>
      </c>
      <c r="E25" s="13">
        <v>44416.716503668977</v>
      </c>
      <c r="F25" s="12">
        <f t="shared" si="0"/>
        <v>15.3</v>
      </c>
      <c r="G25" s="12">
        <v>0</v>
      </c>
      <c r="H25" s="12">
        <v>15.3</v>
      </c>
      <c r="I25" s="8" t="s">
        <v>206</v>
      </c>
      <c r="J25" s="8" t="s">
        <v>30</v>
      </c>
      <c r="K25" s="8" t="s">
        <v>35</v>
      </c>
      <c r="L25" s="8" t="s">
        <v>23</v>
      </c>
      <c r="M25" s="8" t="s">
        <v>23</v>
      </c>
      <c r="N25" s="12">
        <v>0</v>
      </c>
      <c r="O25" s="12">
        <v>0</v>
      </c>
      <c r="P25" s="12">
        <v>6</v>
      </c>
      <c r="Q25" s="12">
        <v>3</v>
      </c>
      <c r="R25" s="12">
        <v>0.5</v>
      </c>
      <c r="S25" s="12">
        <v>5.8</v>
      </c>
    </row>
    <row r="26" spans="1:19">
      <c r="A26" s="8" t="s">
        <v>59</v>
      </c>
      <c r="B26" s="12" t="s">
        <v>60</v>
      </c>
      <c r="C26" s="33" t="s">
        <v>898</v>
      </c>
      <c r="D26" s="12">
        <v>248292</v>
      </c>
      <c r="E26" s="13">
        <v>44422.686249189814</v>
      </c>
      <c r="F26" s="12">
        <f t="shared" si="0"/>
        <v>15.3</v>
      </c>
      <c r="G26" s="12">
        <v>0</v>
      </c>
      <c r="H26" s="12">
        <v>15.3</v>
      </c>
      <c r="I26" s="8" t="s">
        <v>233</v>
      </c>
      <c r="J26" s="8" t="s">
        <v>30</v>
      </c>
      <c r="K26" s="8" t="s">
        <v>51</v>
      </c>
      <c r="L26" s="8" t="s">
        <v>23</v>
      </c>
      <c r="M26" s="8" t="s">
        <v>23</v>
      </c>
      <c r="N26" s="12">
        <v>0</v>
      </c>
      <c r="O26" s="12">
        <v>0</v>
      </c>
      <c r="P26" s="12">
        <v>6</v>
      </c>
      <c r="Q26" s="12">
        <v>3</v>
      </c>
      <c r="R26" s="12">
        <v>0.5</v>
      </c>
      <c r="S26" s="12">
        <v>5.8</v>
      </c>
    </row>
    <row r="27" spans="1:19">
      <c r="A27" s="8" t="s">
        <v>59</v>
      </c>
      <c r="B27" s="12" t="s">
        <v>60</v>
      </c>
      <c r="C27" s="33" t="s">
        <v>898</v>
      </c>
      <c r="D27" s="12">
        <v>244888</v>
      </c>
      <c r="E27" s="13">
        <v>44419.383083252316</v>
      </c>
      <c r="F27" s="12">
        <f t="shared" si="0"/>
        <v>15.3</v>
      </c>
      <c r="G27" s="12">
        <v>0</v>
      </c>
      <c r="H27" s="12">
        <v>15.3</v>
      </c>
      <c r="I27" s="8" t="s">
        <v>226</v>
      </c>
      <c r="J27" s="8" t="s">
        <v>30</v>
      </c>
      <c r="K27" s="8" t="s">
        <v>1</v>
      </c>
      <c r="L27" s="8" t="s">
        <v>23</v>
      </c>
      <c r="M27" s="8" t="s">
        <v>23</v>
      </c>
      <c r="N27" s="12">
        <v>0</v>
      </c>
      <c r="O27" s="12">
        <v>0</v>
      </c>
      <c r="P27" s="12">
        <v>6</v>
      </c>
      <c r="Q27" s="12">
        <v>3</v>
      </c>
      <c r="R27" s="12">
        <v>1.5</v>
      </c>
      <c r="S27" s="12">
        <v>4.8</v>
      </c>
    </row>
    <row r="28" spans="1:19">
      <c r="A28" s="8" t="s">
        <v>59</v>
      </c>
      <c r="B28" s="12" t="s">
        <v>60</v>
      </c>
      <c r="C28" s="33" t="s">
        <v>898</v>
      </c>
      <c r="D28" s="12">
        <v>248558</v>
      </c>
      <c r="E28" s="13">
        <v>44423.548718020829</v>
      </c>
      <c r="F28" s="12">
        <f t="shared" si="0"/>
        <v>14.6</v>
      </c>
      <c r="G28" s="12">
        <v>0</v>
      </c>
      <c r="H28" s="12">
        <v>14.6</v>
      </c>
      <c r="I28" s="8" t="s">
        <v>200</v>
      </c>
      <c r="J28" s="8" t="s">
        <v>30</v>
      </c>
      <c r="K28" s="8" t="s">
        <v>46</v>
      </c>
      <c r="L28" s="8" t="s">
        <v>23</v>
      </c>
      <c r="M28" s="8" t="s">
        <v>23</v>
      </c>
      <c r="N28" s="12">
        <v>0</v>
      </c>
      <c r="O28" s="12">
        <v>0</v>
      </c>
      <c r="P28" s="12">
        <v>6</v>
      </c>
      <c r="Q28" s="12">
        <v>0</v>
      </c>
      <c r="R28" s="12">
        <v>0</v>
      </c>
      <c r="S28" s="12">
        <v>8.6</v>
      </c>
    </row>
    <row r="29" spans="1:19">
      <c r="A29" s="8" t="s">
        <v>59</v>
      </c>
      <c r="B29" s="8" t="s">
        <v>60</v>
      </c>
      <c r="C29" s="33" t="s">
        <v>898</v>
      </c>
      <c r="D29" s="12">
        <v>242044</v>
      </c>
      <c r="E29" s="13">
        <v>44414.66060570602</v>
      </c>
      <c r="F29" s="12">
        <f t="shared" si="0"/>
        <v>14</v>
      </c>
      <c r="G29" s="12">
        <v>0</v>
      </c>
      <c r="H29" s="12">
        <v>14</v>
      </c>
      <c r="I29" s="8" t="s">
        <v>211</v>
      </c>
      <c r="J29" s="8" t="s">
        <v>30</v>
      </c>
      <c r="K29" s="8" t="s">
        <v>47</v>
      </c>
      <c r="L29" s="8" t="s">
        <v>23</v>
      </c>
      <c r="M29" s="8" t="s">
        <v>23</v>
      </c>
      <c r="N29" s="12">
        <v>0</v>
      </c>
      <c r="O29" s="12">
        <v>0</v>
      </c>
      <c r="P29" s="12">
        <v>6</v>
      </c>
      <c r="Q29" s="12">
        <v>0</v>
      </c>
      <c r="R29" s="12">
        <v>0</v>
      </c>
      <c r="S29" s="12">
        <v>8</v>
      </c>
    </row>
    <row r="30" spans="1:19">
      <c r="A30" s="8" t="s">
        <v>59</v>
      </c>
      <c r="B30" s="8" t="s">
        <v>60</v>
      </c>
      <c r="C30" s="33" t="s">
        <v>898</v>
      </c>
      <c r="D30" s="12">
        <v>246013</v>
      </c>
      <c r="E30" s="13">
        <v>44419.799582812499</v>
      </c>
      <c r="F30" s="12">
        <f t="shared" si="0"/>
        <v>14</v>
      </c>
      <c r="G30" s="12">
        <v>0</v>
      </c>
      <c r="H30" s="12">
        <v>14</v>
      </c>
      <c r="I30" s="8" t="s">
        <v>185</v>
      </c>
      <c r="J30" s="8" t="s">
        <v>30</v>
      </c>
      <c r="K30" s="8" t="s">
        <v>0</v>
      </c>
      <c r="L30" s="8" t="s">
        <v>23</v>
      </c>
      <c r="M30" s="8" t="s">
        <v>23</v>
      </c>
      <c r="N30" s="12">
        <v>0</v>
      </c>
      <c r="O30" s="12">
        <v>0</v>
      </c>
      <c r="P30" s="12">
        <v>6</v>
      </c>
      <c r="Q30" s="12">
        <v>3</v>
      </c>
      <c r="R30" s="12">
        <v>0.2</v>
      </c>
      <c r="S30" s="12">
        <v>4.8</v>
      </c>
    </row>
    <row r="31" spans="1:19">
      <c r="A31" s="8" t="s">
        <v>59</v>
      </c>
      <c r="B31" s="12" t="s">
        <v>60</v>
      </c>
      <c r="C31" s="33" t="s">
        <v>898</v>
      </c>
      <c r="D31" s="12">
        <v>248521</v>
      </c>
      <c r="E31" s="13">
        <v>44423.487399328704</v>
      </c>
      <c r="F31" s="12">
        <f t="shared" si="0"/>
        <v>13.9</v>
      </c>
      <c r="G31" s="12">
        <v>0</v>
      </c>
      <c r="H31" s="12">
        <v>13.9</v>
      </c>
      <c r="I31" s="8" t="s">
        <v>241</v>
      </c>
      <c r="J31" s="8" t="s">
        <v>30</v>
      </c>
      <c r="K31" s="8" t="s">
        <v>47</v>
      </c>
      <c r="L31" s="8" t="s">
        <v>23</v>
      </c>
      <c r="M31" s="8" t="s">
        <v>23</v>
      </c>
      <c r="N31" s="12">
        <v>0</v>
      </c>
      <c r="O31" s="12">
        <v>0</v>
      </c>
      <c r="P31" s="12">
        <v>6</v>
      </c>
      <c r="Q31" s="12">
        <v>0</v>
      </c>
      <c r="R31" s="12">
        <v>0.5</v>
      </c>
      <c r="S31" s="12">
        <v>7.4</v>
      </c>
    </row>
    <row r="32" spans="1:19">
      <c r="A32" s="8" t="s">
        <v>59</v>
      </c>
      <c r="B32" s="12" t="s">
        <v>60</v>
      </c>
      <c r="C32" s="33" t="s">
        <v>898</v>
      </c>
      <c r="D32" s="12">
        <v>243070</v>
      </c>
      <c r="E32" s="13">
        <v>44416.755435856481</v>
      </c>
      <c r="F32" s="12">
        <f t="shared" si="0"/>
        <v>13.9</v>
      </c>
      <c r="G32" s="12">
        <v>0</v>
      </c>
      <c r="H32" s="12">
        <v>13.9</v>
      </c>
      <c r="I32" s="8" t="s">
        <v>208</v>
      </c>
      <c r="J32" s="8" t="s">
        <v>30</v>
      </c>
      <c r="K32" s="8" t="s">
        <v>3</v>
      </c>
      <c r="L32" s="8" t="s">
        <v>23</v>
      </c>
      <c r="M32" s="8" t="s">
        <v>23</v>
      </c>
      <c r="N32" s="12">
        <v>0</v>
      </c>
      <c r="O32" s="12">
        <v>0</v>
      </c>
      <c r="P32" s="12">
        <v>6</v>
      </c>
      <c r="Q32" s="12">
        <v>3</v>
      </c>
      <c r="R32" s="12">
        <v>0.9</v>
      </c>
      <c r="S32" s="12">
        <v>4</v>
      </c>
    </row>
    <row r="33" spans="1:19">
      <c r="A33" s="8" t="s">
        <v>59</v>
      </c>
      <c r="B33" s="8" t="s">
        <v>60</v>
      </c>
      <c r="C33" s="33" t="s">
        <v>898</v>
      </c>
      <c r="D33" s="12">
        <v>253210</v>
      </c>
      <c r="E33" s="13">
        <v>44425.924421608797</v>
      </c>
      <c r="F33" s="12">
        <f t="shared" si="0"/>
        <v>13.8</v>
      </c>
      <c r="G33" s="12">
        <v>0</v>
      </c>
      <c r="H33" s="12">
        <v>13.8</v>
      </c>
      <c r="I33" s="8" t="s">
        <v>210</v>
      </c>
      <c r="J33" s="8" t="s">
        <v>30</v>
      </c>
      <c r="K33" s="8" t="s">
        <v>31</v>
      </c>
      <c r="L33" s="8" t="s">
        <v>23</v>
      </c>
      <c r="M33" s="8" t="s">
        <v>23</v>
      </c>
      <c r="N33" s="12">
        <v>0</v>
      </c>
      <c r="O33" s="12">
        <v>0</v>
      </c>
      <c r="P33" s="12">
        <v>6</v>
      </c>
      <c r="Q33" s="12">
        <v>3</v>
      </c>
      <c r="R33" s="12">
        <v>0</v>
      </c>
      <c r="S33" s="12">
        <v>4.8</v>
      </c>
    </row>
    <row r="34" spans="1:19">
      <c r="A34" s="8" t="s">
        <v>59</v>
      </c>
      <c r="B34" s="8" t="s">
        <v>60</v>
      </c>
      <c r="C34" s="33" t="s">
        <v>898</v>
      </c>
      <c r="D34" s="12">
        <v>251914</v>
      </c>
      <c r="E34" s="13">
        <v>44425.630931562497</v>
      </c>
      <c r="F34" s="12">
        <f t="shared" ref="F34:F65" si="1">SUM(G34,H34)</f>
        <v>13.2</v>
      </c>
      <c r="G34" s="12">
        <v>0</v>
      </c>
      <c r="H34" s="12">
        <v>13.2</v>
      </c>
      <c r="I34" s="8" t="s">
        <v>186</v>
      </c>
      <c r="J34" s="8" t="s">
        <v>30</v>
      </c>
      <c r="K34" s="8" t="s">
        <v>27</v>
      </c>
      <c r="L34" s="8" t="s">
        <v>23</v>
      </c>
      <c r="M34" s="8" t="s">
        <v>23</v>
      </c>
      <c r="N34" s="12">
        <v>0</v>
      </c>
      <c r="O34" s="12">
        <v>0</v>
      </c>
      <c r="P34" s="12">
        <v>6</v>
      </c>
      <c r="Q34" s="12">
        <v>0</v>
      </c>
      <c r="R34" s="12">
        <v>0.8</v>
      </c>
      <c r="S34" s="12">
        <v>6.4</v>
      </c>
    </row>
    <row r="35" spans="1:19">
      <c r="A35" s="8" t="s">
        <v>59</v>
      </c>
      <c r="B35" s="8" t="s">
        <v>60</v>
      </c>
      <c r="C35" s="33" t="s">
        <v>898</v>
      </c>
      <c r="D35" s="12">
        <v>252290</v>
      </c>
      <c r="E35" s="13">
        <v>44425.721709328704</v>
      </c>
      <c r="F35" s="12">
        <f t="shared" si="1"/>
        <v>12.9</v>
      </c>
      <c r="G35" s="12">
        <v>0</v>
      </c>
      <c r="H35" s="12">
        <v>12.9</v>
      </c>
      <c r="I35" s="8" t="s">
        <v>221</v>
      </c>
      <c r="J35" s="8" t="s">
        <v>30</v>
      </c>
      <c r="K35" s="8" t="s">
        <v>5</v>
      </c>
      <c r="L35" s="8" t="s">
        <v>23</v>
      </c>
      <c r="M35" s="8" t="s">
        <v>23</v>
      </c>
      <c r="N35" s="12">
        <v>0</v>
      </c>
      <c r="O35" s="12">
        <v>0</v>
      </c>
      <c r="P35" s="12">
        <v>6</v>
      </c>
      <c r="Q35" s="12">
        <v>3</v>
      </c>
      <c r="R35" s="12">
        <v>1.5</v>
      </c>
      <c r="S35" s="12">
        <v>2.4</v>
      </c>
    </row>
    <row r="36" spans="1:19">
      <c r="A36" s="8" t="s">
        <v>59</v>
      </c>
      <c r="B36" s="12" t="s">
        <v>60</v>
      </c>
      <c r="C36" s="33" t="s">
        <v>898</v>
      </c>
      <c r="D36" s="12">
        <v>250802</v>
      </c>
      <c r="E36" s="13">
        <v>44424.897690914353</v>
      </c>
      <c r="F36" s="12">
        <f t="shared" si="1"/>
        <v>12.6</v>
      </c>
      <c r="G36" s="12">
        <v>0</v>
      </c>
      <c r="H36" s="12">
        <v>12.6</v>
      </c>
      <c r="I36" s="8" t="s">
        <v>236</v>
      </c>
      <c r="J36" s="8" t="s">
        <v>30</v>
      </c>
      <c r="K36" s="8" t="s">
        <v>41</v>
      </c>
      <c r="L36" s="8" t="s">
        <v>23</v>
      </c>
      <c r="M36" s="8" t="s">
        <v>23</v>
      </c>
      <c r="N36" s="12">
        <v>0</v>
      </c>
      <c r="O36" s="12">
        <v>0</v>
      </c>
      <c r="P36" s="12">
        <v>6</v>
      </c>
      <c r="Q36" s="12">
        <v>0</v>
      </c>
      <c r="R36" s="12">
        <v>0</v>
      </c>
      <c r="S36" s="12">
        <v>6.6</v>
      </c>
    </row>
    <row r="37" spans="1:19">
      <c r="A37" s="8" t="s">
        <v>59</v>
      </c>
      <c r="B37" s="8" t="s">
        <v>60</v>
      </c>
      <c r="C37" s="33" t="s">
        <v>898</v>
      </c>
      <c r="D37" s="12">
        <v>249998</v>
      </c>
      <c r="E37" s="13">
        <v>44424.7597527662</v>
      </c>
      <c r="F37" s="12">
        <f t="shared" si="1"/>
        <v>12.399999999999999</v>
      </c>
      <c r="G37" s="12">
        <v>0</v>
      </c>
      <c r="H37" s="12">
        <v>12.399999999999999</v>
      </c>
      <c r="I37" s="8" t="s">
        <v>199</v>
      </c>
      <c r="J37" s="8" t="s">
        <v>30</v>
      </c>
      <c r="K37" s="8" t="s">
        <v>47</v>
      </c>
      <c r="L37" s="8" t="s">
        <v>23</v>
      </c>
      <c r="M37" s="8" t="s">
        <v>23</v>
      </c>
      <c r="N37" s="12">
        <v>0</v>
      </c>
      <c r="O37" s="12">
        <v>0</v>
      </c>
      <c r="P37" s="12">
        <v>6</v>
      </c>
      <c r="Q37" s="12">
        <v>0</v>
      </c>
      <c r="R37" s="12">
        <v>0.8</v>
      </c>
      <c r="S37" s="12">
        <v>5.6</v>
      </c>
    </row>
    <row r="38" spans="1:19">
      <c r="A38" s="8" t="s">
        <v>59</v>
      </c>
      <c r="B38" s="8" t="s">
        <v>60</v>
      </c>
      <c r="C38" s="33" t="s">
        <v>898</v>
      </c>
      <c r="D38" s="12">
        <v>243639</v>
      </c>
      <c r="E38" s="13">
        <v>44417.658945277777</v>
      </c>
      <c r="F38" s="12">
        <f t="shared" si="1"/>
        <v>11.2</v>
      </c>
      <c r="G38" s="12">
        <v>0</v>
      </c>
      <c r="H38" s="12">
        <v>11.2</v>
      </c>
      <c r="I38" s="8" t="s">
        <v>55</v>
      </c>
      <c r="J38" s="8" t="s">
        <v>30</v>
      </c>
      <c r="K38" s="8" t="s">
        <v>46</v>
      </c>
      <c r="L38" s="8" t="s">
        <v>23</v>
      </c>
      <c r="M38" s="8" t="s">
        <v>23</v>
      </c>
      <c r="N38" s="12">
        <v>0</v>
      </c>
      <c r="O38" s="12">
        <v>0</v>
      </c>
      <c r="P38" s="12">
        <v>6</v>
      </c>
      <c r="Q38" s="12">
        <v>0</v>
      </c>
      <c r="R38" s="12">
        <v>1.2</v>
      </c>
      <c r="S38" s="12">
        <v>4</v>
      </c>
    </row>
    <row r="39" spans="1:19">
      <c r="A39" s="8" t="s">
        <v>59</v>
      </c>
      <c r="B39" s="12" t="s">
        <v>60</v>
      </c>
      <c r="C39" s="33" t="s">
        <v>898</v>
      </c>
      <c r="D39" s="12">
        <v>240799</v>
      </c>
      <c r="E39" s="13">
        <v>44413.741087210648</v>
      </c>
      <c r="F39" s="12">
        <f t="shared" si="1"/>
        <v>11</v>
      </c>
      <c r="G39" s="12">
        <v>0</v>
      </c>
      <c r="H39" s="12">
        <v>11</v>
      </c>
      <c r="I39" s="8" t="s">
        <v>207</v>
      </c>
      <c r="J39" s="8" t="s">
        <v>30</v>
      </c>
      <c r="K39" s="8" t="s">
        <v>27</v>
      </c>
      <c r="L39" s="8" t="s">
        <v>23</v>
      </c>
      <c r="M39" s="8" t="s">
        <v>23</v>
      </c>
      <c r="N39" s="12">
        <v>0</v>
      </c>
      <c r="O39" s="12">
        <v>0</v>
      </c>
      <c r="P39" s="12">
        <v>6</v>
      </c>
      <c r="Q39" s="12">
        <v>3</v>
      </c>
      <c r="R39" s="12">
        <v>0.8</v>
      </c>
      <c r="S39" s="12">
        <v>1.2</v>
      </c>
    </row>
    <row r="40" spans="1:19">
      <c r="A40" s="8" t="s">
        <v>59</v>
      </c>
      <c r="B40" s="8" t="s">
        <v>60</v>
      </c>
      <c r="C40" s="33" t="s">
        <v>898</v>
      </c>
      <c r="D40" s="12">
        <v>246150</v>
      </c>
      <c r="E40" s="13">
        <v>44419.89547369213</v>
      </c>
      <c r="F40" s="12">
        <f t="shared" si="1"/>
        <v>10.8</v>
      </c>
      <c r="G40" s="12">
        <v>0</v>
      </c>
      <c r="H40" s="12">
        <v>10.8</v>
      </c>
      <c r="I40" s="8" t="s">
        <v>204</v>
      </c>
      <c r="J40" s="8" t="s">
        <v>30</v>
      </c>
      <c r="K40" s="8" t="s">
        <v>46</v>
      </c>
      <c r="L40" s="8" t="s">
        <v>23</v>
      </c>
      <c r="M40" s="8" t="s">
        <v>23</v>
      </c>
      <c r="N40" s="12">
        <v>0</v>
      </c>
      <c r="O40" s="12">
        <v>0</v>
      </c>
      <c r="P40" s="12">
        <v>6</v>
      </c>
      <c r="Q40" s="12">
        <v>0</v>
      </c>
      <c r="R40" s="12">
        <v>0</v>
      </c>
      <c r="S40" s="12">
        <v>4.8</v>
      </c>
    </row>
    <row r="41" spans="1:19">
      <c r="A41" s="8" t="s">
        <v>59</v>
      </c>
      <c r="B41" s="8" t="s">
        <v>60</v>
      </c>
      <c r="C41" s="33" t="s">
        <v>898</v>
      </c>
      <c r="D41" s="12">
        <v>246253</v>
      </c>
      <c r="E41" s="13">
        <v>44419.961323587959</v>
      </c>
      <c r="F41" s="12">
        <f t="shared" si="1"/>
        <v>10.8</v>
      </c>
      <c r="G41" s="12">
        <v>0</v>
      </c>
      <c r="H41" s="12">
        <v>10.8</v>
      </c>
      <c r="I41" s="8" t="s">
        <v>195</v>
      </c>
      <c r="J41" s="8" t="s">
        <v>30</v>
      </c>
      <c r="K41" s="8" t="s">
        <v>46</v>
      </c>
      <c r="L41" s="8" t="s">
        <v>23</v>
      </c>
      <c r="M41" s="8" t="s">
        <v>23</v>
      </c>
      <c r="N41" s="12">
        <v>0</v>
      </c>
      <c r="O41" s="12">
        <v>0</v>
      </c>
      <c r="P41" s="12">
        <v>6</v>
      </c>
      <c r="Q41" s="12">
        <v>0</v>
      </c>
      <c r="R41" s="12">
        <v>1.2</v>
      </c>
      <c r="S41" s="12">
        <v>3.6</v>
      </c>
    </row>
    <row r="42" spans="1:19">
      <c r="A42" s="8" t="s">
        <v>59</v>
      </c>
      <c r="B42" s="8" t="s">
        <v>60</v>
      </c>
      <c r="C42" s="33" t="s">
        <v>898</v>
      </c>
      <c r="D42" s="12">
        <v>244234</v>
      </c>
      <c r="E42" s="13">
        <v>44418.480121608794</v>
      </c>
      <c r="F42" s="12">
        <f t="shared" si="1"/>
        <v>10.7</v>
      </c>
      <c r="G42" s="12">
        <v>0</v>
      </c>
      <c r="H42" s="12">
        <v>10.7</v>
      </c>
      <c r="I42" s="8" t="s">
        <v>240</v>
      </c>
      <c r="J42" s="8" t="s">
        <v>30</v>
      </c>
      <c r="K42" s="8" t="s">
        <v>47</v>
      </c>
      <c r="L42" s="8" t="s">
        <v>23</v>
      </c>
      <c r="M42" s="8" t="s">
        <v>23</v>
      </c>
      <c r="N42" s="12">
        <v>0</v>
      </c>
      <c r="O42" s="12">
        <v>0</v>
      </c>
      <c r="P42" s="12">
        <v>6</v>
      </c>
      <c r="Q42" s="12">
        <v>0</v>
      </c>
      <c r="R42" s="12">
        <v>1.5</v>
      </c>
      <c r="S42" s="12">
        <v>3.2</v>
      </c>
    </row>
    <row r="43" spans="1:19">
      <c r="A43" s="8" t="s">
        <v>59</v>
      </c>
      <c r="B43" s="8" t="s">
        <v>60</v>
      </c>
      <c r="C43" s="33" t="s">
        <v>898</v>
      </c>
      <c r="D43" s="12">
        <v>242842</v>
      </c>
      <c r="E43" s="13">
        <v>44415.9409652662</v>
      </c>
      <c r="F43" s="12">
        <f t="shared" si="1"/>
        <v>10.5</v>
      </c>
      <c r="G43" s="12">
        <v>0</v>
      </c>
      <c r="H43" s="12">
        <v>10.5</v>
      </c>
      <c r="I43" s="8" t="s">
        <v>205</v>
      </c>
      <c r="J43" s="8" t="s">
        <v>30</v>
      </c>
      <c r="K43" s="8" t="s">
        <v>29</v>
      </c>
      <c r="L43" s="8" t="s">
        <v>23</v>
      </c>
      <c r="M43" s="8" t="s">
        <v>23</v>
      </c>
      <c r="N43" s="12">
        <v>0</v>
      </c>
      <c r="O43" s="12">
        <v>0</v>
      </c>
      <c r="P43" s="12">
        <v>6</v>
      </c>
      <c r="Q43" s="12">
        <v>0</v>
      </c>
      <c r="R43" s="12">
        <v>1.5</v>
      </c>
      <c r="S43" s="12">
        <v>3</v>
      </c>
    </row>
    <row r="44" spans="1:19">
      <c r="A44" s="8" t="s">
        <v>59</v>
      </c>
      <c r="B44" s="8" t="s">
        <v>60</v>
      </c>
      <c r="C44" s="33" t="s">
        <v>898</v>
      </c>
      <c r="D44" s="12">
        <v>244054</v>
      </c>
      <c r="E44" s="13">
        <v>44418.002108541667</v>
      </c>
      <c r="F44" s="12">
        <f t="shared" si="1"/>
        <v>10.4</v>
      </c>
      <c r="G44" s="12">
        <v>0</v>
      </c>
      <c r="H44" s="12">
        <v>10.4</v>
      </c>
      <c r="I44" s="8" t="s">
        <v>201</v>
      </c>
      <c r="J44" s="8" t="s">
        <v>30</v>
      </c>
      <c r="K44" s="8" t="s">
        <v>35</v>
      </c>
      <c r="L44" s="8" t="s">
        <v>23</v>
      </c>
      <c r="M44" s="8" t="s">
        <v>23</v>
      </c>
      <c r="N44" s="12">
        <v>0</v>
      </c>
      <c r="O44" s="12">
        <v>0</v>
      </c>
      <c r="P44" s="12">
        <v>6</v>
      </c>
      <c r="Q44" s="12">
        <v>3</v>
      </c>
      <c r="R44" s="12">
        <v>0</v>
      </c>
      <c r="S44" s="12">
        <v>1.4</v>
      </c>
    </row>
    <row r="45" spans="1:19">
      <c r="A45" s="8" t="s">
        <v>59</v>
      </c>
      <c r="B45" s="8" t="s">
        <v>60</v>
      </c>
      <c r="C45" s="33" t="s">
        <v>898</v>
      </c>
      <c r="D45" s="12">
        <v>242868</v>
      </c>
      <c r="E45" s="13">
        <v>44415.981117881944</v>
      </c>
      <c r="F45" s="12">
        <f t="shared" si="1"/>
        <v>10.3</v>
      </c>
      <c r="G45" s="12">
        <v>0</v>
      </c>
      <c r="H45" s="12">
        <v>10.3</v>
      </c>
      <c r="I45" s="8" t="s">
        <v>192</v>
      </c>
      <c r="J45" s="8" t="s">
        <v>30</v>
      </c>
      <c r="K45" s="8" t="s">
        <v>27</v>
      </c>
      <c r="L45" s="8" t="s">
        <v>23</v>
      </c>
      <c r="M45" s="8" t="s">
        <v>23</v>
      </c>
      <c r="N45" s="12">
        <v>0</v>
      </c>
      <c r="O45" s="12">
        <v>0</v>
      </c>
      <c r="P45" s="12">
        <v>6</v>
      </c>
      <c r="Q45" s="12">
        <v>3</v>
      </c>
      <c r="R45" s="12">
        <v>0.5</v>
      </c>
      <c r="S45" s="12">
        <v>0.8</v>
      </c>
    </row>
    <row r="46" spans="1:19">
      <c r="A46" s="8" t="s">
        <v>59</v>
      </c>
      <c r="B46" s="12" t="s">
        <v>60</v>
      </c>
      <c r="C46" s="33" t="s">
        <v>898</v>
      </c>
      <c r="D46" s="12">
        <v>240746</v>
      </c>
      <c r="E46" s="13">
        <v>44413.714132210647</v>
      </c>
      <c r="F46" s="12">
        <f t="shared" si="1"/>
        <v>10.199999999999999</v>
      </c>
      <c r="G46" s="12">
        <v>0</v>
      </c>
      <c r="H46" s="12">
        <v>10.199999999999999</v>
      </c>
      <c r="I46" s="8" t="s">
        <v>212</v>
      </c>
      <c r="J46" s="8" t="s">
        <v>30</v>
      </c>
      <c r="K46" s="8" t="s">
        <v>0</v>
      </c>
      <c r="L46" s="8" t="s">
        <v>23</v>
      </c>
      <c r="M46" s="8" t="s">
        <v>23</v>
      </c>
      <c r="N46" s="12">
        <v>0</v>
      </c>
      <c r="O46" s="12">
        <v>0</v>
      </c>
      <c r="P46" s="12">
        <v>6</v>
      </c>
      <c r="Q46" s="12">
        <v>0</v>
      </c>
      <c r="R46" s="12">
        <v>0.6</v>
      </c>
      <c r="S46" s="12">
        <v>3.6</v>
      </c>
    </row>
    <row r="47" spans="1:19">
      <c r="A47" s="8" t="s">
        <v>59</v>
      </c>
      <c r="B47" s="12" t="s">
        <v>60</v>
      </c>
      <c r="C47" s="33" t="s">
        <v>898</v>
      </c>
      <c r="D47" s="12">
        <v>246051</v>
      </c>
      <c r="E47" s="13">
        <v>44419.831819594903</v>
      </c>
      <c r="F47" s="12">
        <f t="shared" si="1"/>
        <v>10.199999999999999</v>
      </c>
      <c r="G47" s="12">
        <v>0</v>
      </c>
      <c r="H47" s="12">
        <v>10.199999999999999</v>
      </c>
      <c r="I47" s="8" t="s">
        <v>244</v>
      </c>
      <c r="J47" s="8" t="s">
        <v>30</v>
      </c>
      <c r="K47" s="8" t="s">
        <v>1</v>
      </c>
      <c r="L47" s="8" t="s">
        <v>23</v>
      </c>
      <c r="M47" s="8" t="s">
        <v>23</v>
      </c>
      <c r="N47" s="12">
        <v>0</v>
      </c>
      <c r="O47" s="12">
        <v>0</v>
      </c>
      <c r="P47" s="12">
        <v>6</v>
      </c>
      <c r="Q47" s="12">
        <v>0</v>
      </c>
      <c r="R47" s="12">
        <v>0.6</v>
      </c>
      <c r="S47" s="12">
        <v>3.6</v>
      </c>
    </row>
    <row r="48" spans="1:19">
      <c r="A48" s="8" t="s">
        <v>59</v>
      </c>
      <c r="B48" s="12" t="s">
        <v>60</v>
      </c>
      <c r="C48" s="33" t="s">
        <v>898</v>
      </c>
      <c r="D48" s="12">
        <v>243420</v>
      </c>
      <c r="E48" s="13">
        <v>44417.523170567125</v>
      </c>
      <c r="F48" s="12">
        <f t="shared" si="1"/>
        <v>10</v>
      </c>
      <c r="G48" s="12">
        <v>0</v>
      </c>
      <c r="H48" s="12">
        <v>10</v>
      </c>
      <c r="I48" s="8" t="s">
        <v>203</v>
      </c>
      <c r="J48" s="8" t="s">
        <v>30</v>
      </c>
      <c r="K48" s="8" t="s">
        <v>27</v>
      </c>
      <c r="L48" s="8" t="s">
        <v>23</v>
      </c>
      <c r="M48" s="8" t="s">
        <v>23</v>
      </c>
      <c r="N48" s="12">
        <v>0</v>
      </c>
      <c r="O48" s="12">
        <v>0</v>
      </c>
      <c r="P48" s="12">
        <v>6</v>
      </c>
      <c r="Q48" s="12">
        <v>0</v>
      </c>
      <c r="R48" s="12">
        <v>1.4</v>
      </c>
      <c r="S48" s="12">
        <v>2.6</v>
      </c>
    </row>
    <row r="49" spans="1:19">
      <c r="A49" s="8" t="s">
        <v>59</v>
      </c>
      <c r="B49" s="8" t="s">
        <v>60</v>
      </c>
      <c r="C49" s="28" t="s">
        <v>8</v>
      </c>
      <c r="D49" s="12">
        <v>252796</v>
      </c>
      <c r="E49" s="13">
        <v>44425.840201238425</v>
      </c>
      <c r="F49" s="12">
        <f t="shared" si="1"/>
        <v>34.299999999999997</v>
      </c>
      <c r="G49" s="12">
        <v>0</v>
      </c>
      <c r="H49" s="12">
        <v>34.299999999999997</v>
      </c>
      <c r="I49" s="8" t="s">
        <v>217</v>
      </c>
      <c r="J49" s="8" t="s">
        <v>30</v>
      </c>
      <c r="K49" s="8" t="s">
        <v>40</v>
      </c>
      <c r="L49" s="8" t="s">
        <v>23</v>
      </c>
      <c r="M49" s="8" t="s">
        <v>23</v>
      </c>
      <c r="N49" s="12">
        <v>0</v>
      </c>
      <c r="O49" s="12">
        <v>0</v>
      </c>
      <c r="P49" s="12">
        <v>6</v>
      </c>
      <c r="Q49" s="12">
        <v>3</v>
      </c>
      <c r="R49" s="12">
        <v>1.3</v>
      </c>
      <c r="S49" s="12">
        <v>24</v>
      </c>
    </row>
    <row r="50" spans="1:19">
      <c r="A50" s="8" t="s">
        <v>59</v>
      </c>
      <c r="B50" s="12" t="s">
        <v>60</v>
      </c>
      <c r="C50" s="28" t="s">
        <v>8</v>
      </c>
      <c r="D50" s="12">
        <v>242413</v>
      </c>
      <c r="E50" s="13">
        <v>44414.963995671293</v>
      </c>
      <c r="F50" s="12">
        <f t="shared" si="1"/>
        <v>33.4</v>
      </c>
      <c r="G50" s="12">
        <v>0</v>
      </c>
      <c r="H50" s="12">
        <v>33.4</v>
      </c>
      <c r="I50" s="8" t="s">
        <v>213</v>
      </c>
      <c r="J50" s="8" t="s">
        <v>30</v>
      </c>
      <c r="K50" s="8" t="s">
        <v>114</v>
      </c>
      <c r="L50" s="8" t="s">
        <v>23</v>
      </c>
      <c r="M50" s="8" t="s">
        <v>23</v>
      </c>
      <c r="N50" s="12">
        <v>0</v>
      </c>
      <c r="O50" s="12">
        <v>0</v>
      </c>
      <c r="P50" s="12">
        <v>6</v>
      </c>
      <c r="Q50" s="12">
        <v>3</v>
      </c>
      <c r="R50" s="12">
        <v>0.4</v>
      </c>
      <c r="S50" s="12">
        <v>24</v>
      </c>
    </row>
    <row r="51" spans="1:19">
      <c r="A51" s="8" t="s">
        <v>59</v>
      </c>
      <c r="B51" s="12" t="s">
        <v>60</v>
      </c>
      <c r="C51" s="28" t="s">
        <v>8</v>
      </c>
      <c r="D51" s="12">
        <v>246688</v>
      </c>
      <c r="E51" s="13">
        <v>44420.548386261573</v>
      </c>
      <c r="F51" s="12">
        <f t="shared" si="1"/>
        <v>30.2</v>
      </c>
      <c r="G51" s="12">
        <v>0</v>
      </c>
      <c r="H51" s="12">
        <v>30.2</v>
      </c>
      <c r="I51" s="8" t="s">
        <v>219</v>
      </c>
      <c r="J51" s="8" t="s">
        <v>30</v>
      </c>
      <c r="K51" s="8" t="s">
        <v>25</v>
      </c>
      <c r="L51" s="8" t="s">
        <v>23</v>
      </c>
      <c r="M51" s="8" t="s">
        <v>23</v>
      </c>
      <c r="N51" s="12">
        <v>0</v>
      </c>
      <c r="O51" s="12">
        <v>0</v>
      </c>
      <c r="P51" s="12">
        <v>6</v>
      </c>
      <c r="Q51" s="12">
        <v>0</v>
      </c>
      <c r="R51" s="12">
        <v>0.2</v>
      </c>
      <c r="S51" s="12">
        <v>24</v>
      </c>
    </row>
    <row r="52" spans="1:19">
      <c r="A52" s="8" t="s">
        <v>59</v>
      </c>
      <c r="B52" s="8" t="s">
        <v>60</v>
      </c>
      <c r="C52" s="28" t="s">
        <v>8</v>
      </c>
      <c r="D52" s="12">
        <v>242680</v>
      </c>
      <c r="E52" s="13">
        <v>44415.627203888886</v>
      </c>
      <c r="F52" s="12">
        <f t="shared" si="1"/>
        <v>30</v>
      </c>
      <c r="G52" s="12">
        <v>0</v>
      </c>
      <c r="H52" s="12">
        <v>30</v>
      </c>
      <c r="I52" s="8" t="s">
        <v>231</v>
      </c>
      <c r="J52" s="8" t="s">
        <v>30</v>
      </c>
      <c r="K52" s="8" t="s">
        <v>1</v>
      </c>
      <c r="L52" s="8" t="s">
        <v>23</v>
      </c>
      <c r="M52" s="8" t="s">
        <v>23</v>
      </c>
      <c r="N52" s="12">
        <v>0</v>
      </c>
      <c r="O52" s="12">
        <v>0</v>
      </c>
      <c r="P52" s="12">
        <v>6</v>
      </c>
      <c r="Q52" s="12">
        <v>0</v>
      </c>
      <c r="R52" s="12">
        <v>0</v>
      </c>
      <c r="S52" s="12">
        <v>24</v>
      </c>
    </row>
    <row r="53" spans="1:19">
      <c r="A53" s="8" t="s">
        <v>59</v>
      </c>
      <c r="B53" s="8" t="s">
        <v>60</v>
      </c>
      <c r="C53" s="28" t="s">
        <v>8</v>
      </c>
      <c r="D53" s="12">
        <v>244765</v>
      </c>
      <c r="E53" s="13">
        <v>44419.210332349532</v>
      </c>
      <c r="F53" s="12">
        <f t="shared" si="1"/>
        <v>29.9</v>
      </c>
      <c r="G53" s="12">
        <v>0</v>
      </c>
      <c r="H53" s="12">
        <v>29.9</v>
      </c>
      <c r="I53" s="8" t="s">
        <v>234</v>
      </c>
      <c r="J53" s="8" t="s">
        <v>30</v>
      </c>
      <c r="K53" s="8" t="s">
        <v>31</v>
      </c>
      <c r="L53" s="8" t="s">
        <v>23</v>
      </c>
      <c r="M53" s="8" t="s">
        <v>23</v>
      </c>
      <c r="N53" s="12">
        <v>0</v>
      </c>
      <c r="O53" s="12">
        <v>0</v>
      </c>
      <c r="P53" s="12">
        <v>6</v>
      </c>
      <c r="Q53" s="12">
        <v>3</v>
      </c>
      <c r="R53" s="12">
        <v>0.5</v>
      </c>
      <c r="S53" s="12">
        <v>20.399999999999999</v>
      </c>
    </row>
    <row r="54" spans="1:19">
      <c r="A54" s="8" t="s">
        <v>59</v>
      </c>
      <c r="B54" s="12" t="s">
        <v>60</v>
      </c>
      <c r="C54" s="33" t="s">
        <v>8</v>
      </c>
      <c r="D54" s="12">
        <v>240963</v>
      </c>
      <c r="E54" s="13">
        <v>44413.831461226851</v>
      </c>
      <c r="F54" s="12">
        <f t="shared" si="1"/>
        <v>27.3</v>
      </c>
      <c r="G54" s="12">
        <v>0</v>
      </c>
      <c r="H54" s="12">
        <v>27.3</v>
      </c>
      <c r="I54" s="8" t="s">
        <v>222</v>
      </c>
      <c r="J54" s="8" t="s">
        <v>30</v>
      </c>
      <c r="K54" s="8" t="s">
        <v>2</v>
      </c>
      <c r="L54" s="8" t="s">
        <v>23</v>
      </c>
      <c r="M54" s="8" t="s">
        <v>23</v>
      </c>
      <c r="N54" s="12">
        <v>0</v>
      </c>
      <c r="O54" s="12">
        <v>0</v>
      </c>
      <c r="P54" s="12">
        <v>6</v>
      </c>
      <c r="Q54" s="12">
        <v>3</v>
      </c>
      <c r="R54" s="12">
        <v>1.5</v>
      </c>
      <c r="S54" s="12">
        <v>16.8</v>
      </c>
    </row>
    <row r="55" spans="1:19">
      <c r="A55" s="8" t="s">
        <v>59</v>
      </c>
      <c r="B55" s="8" t="s">
        <v>60</v>
      </c>
      <c r="C55" s="33" t="s">
        <v>8</v>
      </c>
      <c r="D55" s="12">
        <v>245102</v>
      </c>
      <c r="E55" s="13">
        <v>44419.502823379626</v>
      </c>
      <c r="F55" s="12">
        <f t="shared" si="1"/>
        <v>25.8</v>
      </c>
      <c r="G55" s="12">
        <v>0</v>
      </c>
      <c r="H55" s="12">
        <v>25.8</v>
      </c>
      <c r="I55" s="8" t="s">
        <v>229</v>
      </c>
      <c r="J55" s="8" t="s">
        <v>30</v>
      </c>
      <c r="K55" s="8" t="s">
        <v>34</v>
      </c>
      <c r="L55" s="8" t="s">
        <v>23</v>
      </c>
      <c r="M55" s="8" t="s">
        <v>23</v>
      </c>
      <c r="N55" s="12">
        <v>0</v>
      </c>
      <c r="O55" s="12">
        <v>0</v>
      </c>
      <c r="P55" s="12">
        <v>6</v>
      </c>
      <c r="Q55" s="12">
        <v>3</v>
      </c>
      <c r="R55" s="12">
        <v>0</v>
      </c>
      <c r="S55" s="12">
        <v>16.8</v>
      </c>
    </row>
    <row r="56" spans="1:19">
      <c r="A56" s="8" t="s">
        <v>59</v>
      </c>
      <c r="B56" s="8" t="s">
        <v>60</v>
      </c>
      <c r="C56" s="33" t="s">
        <v>8</v>
      </c>
      <c r="D56" s="12">
        <v>248813</v>
      </c>
      <c r="E56" s="13">
        <v>44423.879678923608</v>
      </c>
      <c r="F56" s="12">
        <f t="shared" si="1"/>
        <v>24</v>
      </c>
      <c r="G56" s="12">
        <v>0</v>
      </c>
      <c r="H56" s="12">
        <v>24</v>
      </c>
      <c r="I56" s="8" t="s">
        <v>225</v>
      </c>
      <c r="J56" s="8" t="s">
        <v>30</v>
      </c>
      <c r="K56" s="8" t="s">
        <v>40</v>
      </c>
      <c r="L56" s="8" t="s">
        <v>23</v>
      </c>
      <c r="M56" s="8" t="s">
        <v>23</v>
      </c>
      <c r="N56" s="12">
        <v>0</v>
      </c>
      <c r="O56" s="12">
        <v>0</v>
      </c>
      <c r="P56" s="12">
        <v>6</v>
      </c>
      <c r="Q56" s="12">
        <v>0</v>
      </c>
      <c r="R56" s="12">
        <v>0.4</v>
      </c>
      <c r="S56" s="12">
        <v>17.600000000000001</v>
      </c>
    </row>
    <row r="57" spans="1:19">
      <c r="A57" s="8" t="s">
        <v>59</v>
      </c>
      <c r="B57" s="12" t="s">
        <v>60</v>
      </c>
      <c r="C57" s="33" t="s">
        <v>8</v>
      </c>
      <c r="D57" s="12">
        <v>246702</v>
      </c>
      <c r="E57" s="13">
        <v>44420.559575104162</v>
      </c>
      <c r="F57" s="12">
        <f t="shared" si="1"/>
        <v>21.2</v>
      </c>
      <c r="G57" s="12">
        <v>0</v>
      </c>
      <c r="H57" s="12">
        <v>21.2</v>
      </c>
      <c r="I57" s="8" t="s">
        <v>190</v>
      </c>
      <c r="J57" s="8" t="s">
        <v>30</v>
      </c>
      <c r="K57" s="8" t="s">
        <v>47</v>
      </c>
      <c r="L57" s="8" t="s">
        <v>23</v>
      </c>
      <c r="M57" s="8" t="s">
        <v>23</v>
      </c>
      <c r="N57" s="12">
        <v>0</v>
      </c>
      <c r="O57" s="12">
        <v>0</v>
      </c>
      <c r="P57" s="12">
        <v>6</v>
      </c>
      <c r="Q57" s="12">
        <v>0</v>
      </c>
      <c r="R57" s="12">
        <v>0.8</v>
      </c>
      <c r="S57" s="12">
        <v>14.4</v>
      </c>
    </row>
    <row r="58" spans="1:19">
      <c r="A58" s="8" t="s">
        <v>59</v>
      </c>
      <c r="B58" s="8" t="s">
        <v>60</v>
      </c>
      <c r="C58" s="33" t="s">
        <v>8</v>
      </c>
      <c r="D58" s="12">
        <v>251517</v>
      </c>
      <c r="E58" s="13">
        <v>44425.514020659721</v>
      </c>
      <c r="F58" s="12">
        <f t="shared" si="1"/>
        <v>18.3</v>
      </c>
      <c r="G58" s="12">
        <v>0</v>
      </c>
      <c r="H58" s="12">
        <v>18.3</v>
      </c>
      <c r="I58" s="8" t="s">
        <v>223</v>
      </c>
      <c r="J58" s="8" t="s">
        <v>30</v>
      </c>
      <c r="K58" s="8" t="s">
        <v>43</v>
      </c>
      <c r="L58" s="8" t="s">
        <v>23</v>
      </c>
      <c r="M58" s="8" t="s">
        <v>23</v>
      </c>
      <c r="N58" s="12">
        <v>0</v>
      </c>
      <c r="O58" s="12">
        <v>0</v>
      </c>
      <c r="P58" s="12">
        <v>6</v>
      </c>
      <c r="Q58" s="12">
        <v>0</v>
      </c>
      <c r="R58" s="12">
        <v>0.3</v>
      </c>
      <c r="S58" s="12">
        <v>12</v>
      </c>
    </row>
    <row r="59" spans="1:19">
      <c r="A59" s="8" t="s">
        <v>59</v>
      </c>
      <c r="B59" s="12" t="s">
        <v>60</v>
      </c>
      <c r="C59" s="33" t="s">
        <v>8</v>
      </c>
      <c r="D59" s="12">
        <v>247032</v>
      </c>
      <c r="E59" s="13">
        <v>44420.7222133912</v>
      </c>
      <c r="F59" s="12">
        <f t="shared" si="1"/>
        <v>18</v>
      </c>
      <c r="G59" s="12">
        <v>0</v>
      </c>
      <c r="H59" s="12">
        <v>18</v>
      </c>
      <c r="I59" s="8" t="s">
        <v>230</v>
      </c>
      <c r="J59" s="8" t="s">
        <v>30</v>
      </c>
      <c r="K59" s="8" t="s">
        <v>45</v>
      </c>
      <c r="L59" s="8" t="s">
        <v>23</v>
      </c>
      <c r="M59" s="8" t="s">
        <v>23</v>
      </c>
      <c r="N59" s="12">
        <v>0</v>
      </c>
      <c r="O59" s="12">
        <v>0</v>
      </c>
      <c r="P59" s="12">
        <v>6</v>
      </c>
      <c r="Q59" s="12">
        <v>0</v>
      </c>
      <c r="R59" s="12">
        <v>0.2</v>
      </c>
      <c r="S59" s="12">
        <v>11.8</v>
      </c>
    </row>
    <row r="60" spans="1:19">
      <c r="A60" s="8" t="s">
        <v>59</v>
      </c>
      <c r="B60" s="12" t="s">
        <v>60</v>
      </c>
      <c r="C60" s="33" t="s">
        <v>8</v>
      </c>
      <c r="D60" s="12">
        <v>243505</v>
      </c>
      <c r="E60" s="13">
        <v>44417.575610277774</v>
      </c>
      <c r="F60" s="12">
        <f t="shared" si="1"/>
        <v>17.7</v>
      </c>
      <c r="G60" s="12">
        <v>0</v>
      </c>
      <c r="H60" s="12">
        <v>17.7</v>
      </c>
      <c r="I60" s="8" t="s">
        <v>188</v>
      </c>
      <c r="J60" s="8" t="s">
        <v>30</v>
      </c>
      <c r="K60" s="8" t="s">
        <v>27</v>
      </c>
      <c r="L60" s="8" t="s">
        <v>23</v>
      </c>
      <c r="M60" s="8" t="s">
        <v>23</v>
      </c>
      <c r="N60" s="12">
        <v>0</v>
      </c>
      <c r="O60" s="12">
        <v>0</v>
      </c>
      <c r="P60" s="12">
        <v>6</v>
      </c>
      <c r="Q60" s="12">
        <v>3</v>
      </c>
      <c r="R60" s="12">
        <v>1.5</v>
      </c>
      <c r="S60" s="12">
        <v>7.2</v>
      </c>
    </row>
    <row r="61" spans="1:19">
      <c r="A61" s="8" t="s">
        <v>59</v>
      </c>
      <c r="B61" s="12" t="s">
        <v>60</v>
      </c>
      <c r="C61" s="33" t="s">
        <v>8</v>
      </c>
      <c r="D61" s="12">
        <v>249323</v>
      </c>
      <c r="E61" s="13">
        <v>44424.542099421291</v>
      </c>
      <c r="F61" s="12">
        <f t="shared" si="1"/>
        <v>17.5</v>
      </c>
      <c r="G61" s="12">
        <v>0</v>
      </c>
      <c r="H61" s="12">
        <v>17.5</v>
      </c>
      <c r="I61" s="8" t="s">
        <v>232</v>
      </c>
      <c r="J61" s="8" t="s">
        <v>30</v>
      </c>
      <c r="K61" s="8" t="s">
        <v>1</v>
      </c>
      <c r="L61" s="8" t="s">
        <v>23</v>
      </c>
      <c r="M61" s="8" t="s">
        <v>23</v>
      </c>
      <c r="N61" s="12">
        <v>0</v>
      </c>
      <c r="O61" s="12">
        <v>0</v>
      </c>
      <c r="P61" s="12">
        <v>6</v>
      </c>
      <c r="Q61" s="12">
        <v>3</v>
      </c>
      <c r="R61" s="12">
        <v>0.5</v>
      </c>
      <c r="S61" s="12">
        <v>8</v>
      </c>
    </row>
    <row r="62" spans="1:19">
      <c r="A62" s="8" t="s">
        <v>59</v>
      </c>
      <c r="B62" s="8" t="s">
        <v>60</v>
      </c>
      <c r="C62" s="33" t="s">
        <v>8</v>
      </c>
      <c r="D62" s="12">
        <v>243308</v>
      </c>
      <c r="E62" s="13">
        <v>44417.435465196759</v>
      </c>
      <c r="F62" s="12">
        <f t="shared" si="1"/>
        <v>17.2</v>
      </c>
      <c r="G62" s="12">
        <v>0</v>
      </c>
      <c r="H62" s="12">
        <v>17.2</v>
      </c>
      <c r="I62" s="8" t="s">
        <v>183</v>
      </c>
      <c r="J62" s="8" t="s">
        <v>30</v>
      </c>
      <c r="K62" s="8" t="s">
        <v>3</v>
      </c>
      <c r="L62" s="8" t="s">
        <v>23</v>
      </c>
      <c r="M62" s="8" t="s">
        <v>23</v>
      </c>
      <c r="N62" s="12">
        <v>0</v>
      </c>
      <c r="O62" s="12">
        <v>0</v>
      </c>
      <c r="P62" s="12">
        <v>6</v>
      </c>
      <c r="Q62" s="12">
        <v>0</v>
      </c>
      <c r="R62" s="12">
        <v>0.8</v>
      </c>
      <c r="S62" s="12">
        <v>10.4</v>
      </c>
    </row>
    <row r="63" spans="1:19">
      <c r="A63" s="8" t="s">
        <v>59</v>
      </c>
      <c r="B63" s="12" t="s">
        <v>60</v>
      </c>
      <c r="C63" s="33" t="s">
        <v>8</v>
      </c>
      <c r="D63" s="12">
        <v>251676</v>
      </c>
      <c r="E63" s="13">
        <v>44425.58131163194</v>
      </c>
      <c r="F63" s="12">
        <f t="shared" si="1"/>
        <v>16</v>
      </c>
      <c r="G63" s="12">
        <v>0</v>
      </c>
      <c r="H63" s="12">
        <v>16</v>
      </c>
      <c r="I63" s="8" t="s">
        <v>191</v>
      </c>
      <c r="J63" s="8" t="s">
        <v>30</v>
      </c>
      <c r="K63" s="8" t="s">
        <v>47</v>
      </c>
      <c r="L63" s="8" t="s">
        <v>23</v>
      </c>
      <c r="M63" s="8" t="s">
        <v>23</v>
      </c>
      <c r="N63" s="12">
        <v>0</v>
      </c>
      <c r="O63" s="12">
        <v>0</v>
      </c>
      <c r="P63" s="12">
        <v>6</v>
      </c>
      <c r="Q63" s="12">
        <v>3</v>
      </c>
      <c r="R63" s="12">
        <v>0.8</v>
      </c>
      <c r="S63" s="12">
        <v>6.2</v>
      </c>
    </row>
    <row r="64" spans="1:19">
      <c r="A64" s="8" t="s">
        <v>59</v>
      </c>
      <c r="B64" s="8" t="s">
        <v>60</v>
      </c>
      <c r="C64" s="33" t="s">
        <v>8</v>
      </c>
      <c r="D64" s="12">
        <v>252698</v>
      </c>
      <c r="E64" s="13">
        <v>44425.81632331018</v>
      </c>
      <c r="F64" s="12">
        <f t="shared" si="1"/>
        <v>12.7</v>
      </c>
      <c r="G64" s="12">
        <v>0</v>
      </c>
      <c r="H64" s="12">
        <v>12.7</v>
      </c>
      <c r="I64" s="8" t="s">
        <v>239</v>
      </c>
      <c r="J64" s="8" t="s">
        <v>30</v>
      </c>
      <c r="K64" s="8" t="s">
        <v>31</v>
      </c>
      <c r="L64" s="8" t="s">
        <v>23</v>
      </c>
      <c r="M64" s="8" t="s">
        <v>23</v>
      </c>
      <c r="N64" s="12">
        <v>0</v>
      </c>
      <c r="O64" s="12">
        <v>0</v>
      </c>
      <c r="P64" s="12">
        <v>6</v>
      </c>
      <c r="Q64" s="12">
        <v>3</v>
      </c>
      <c r="R64" s="12">
        <v>1.5</v>
      </c>
      <c r="S64" s="12">
        <v>2.2000000000000002</v>
      </c>
    </row>
    <row r="65" spans="1:19">
      <c r="A65" s="8" t="s">
        <v>59</v>
      </c>
      <c r="B65" s="12" t="s">
        <v>60</v>
      </c>
      <c r="C65" s="33" t="s">
        <v>8</v>
      </c>
      <c r="D65" s="12">
        <v>245148</v>
      </c>
      <c r="E65" s="13">
        <v>44419.517593113422</v>
      </c>
      <c r="F65" s="12">
        <f t="shared" si="1"/>
        <v>10.8</v>
      </c>
      <c r="G65" s="12">
        <v>0</v>
      </c>
      <c r="H65" s="12">
        <v>10.8</v>
      </c>
      <c r="I65" s="8" t="s">
        <v>181</v>
      </c>
      <c r="J65" s="8" t="s">
        <v>30</v>
      </c>
      <c r="K65" s="8" t="s">
        <v>41</v>
      </c>
      <c r="L65" s="8" t="s">
        <v>23</v>
      </c>
      <c r="M65" s="8" t="s">
        <v>23</v>
      </c>
      <c r="N65" s="12">
        <v>0</v>
      </c>
      <c r="O65" s="12">
        <v>0</v>
      </c>
      <c r="P65" s="12">
        <v>6</v>
      </c>
      <c r="Q65" s="12">
        <v>0</v>
      </c>
      <c r="R65" s="12">
        <v>0</v>
      </c>
      <c r="S65" s="12">
        <v>4.8</v>
      </c>
    </row>
    <row r="66" spans="1:19">
      <c r="A66" s="8" t="s">
        <v>59</v>
      </c>
      <c r="B66" s="12" t="s">
        <v>60</v>
      </c>
      <c r="C66" s="28" t="s">
        <v>900</v>
      </c>
      <c r="D66" s="12">
        <v>242249</v>
      </c>
      <c r="E66" s="13">
        <v>44414.782380682867</v>
      </c>
      <c r="F66" s="12">
        <f t="shared" ref="F66:F68" si="2">SUM(G66,H66)</f>
        <v>38.200000000000003</v>
      </c>
      <c r="G66" s="12">
        <v>5</v>
      </c>
      <c r="H66" s="12">
        <v>33.200000000000003</v>
      </c>
      <c r="I66" s="8" t="s">
        <v>224</v>
      </c>
      <c r="J66" s="8" t="s">
        <v>30</v>
      </c>
      <c r="K66" s="8" t="s">
        <v>43</v>
      </c>
      <c r="L66" s="8" t="s">
        <v>23</v>
      </c>
      <c r="M66" s="8" t="s">
        <v>23</v>
      </c>
      <c r="N66" s="12">
        <v>0</v>
      </c>
      <c r="O66" s="12">
        <v>0</v>
      </c>
      <c r="P66" s="12">
        <v>6</v>
      </c>
      <c r="Q66" s="12">
        <v>3</v>
      </c>
      <c r="R66" s="12">
        <v>0.2</v>
      </c>
      <c r="S66" s="12">
        <v>24</v>
      </c>
    </row>
    <row r="67" spans="1:19">
      <c r="A67" s="8" t="s">
        <v>59</v>
      </c>
      <c r="B67" s="12" t="s">
        <v>60</v>
      </c>
      <c r="C67" s="33" t="s">
        <v>900</v>
      </c>
      <c r="D67" s="12">
        <v>243004</v>
      </c>
      <c r="E67" s="13">
        <v>44416.622683842594</v>
      </c>
      <c r="F67" s="12">
        <f t="shared" si="2"/>
        <v>34.28</v>
      </c>
      <c r="G67" s="12">
        <v>8.18</v>
      </c>
      <c r="H67" s="12">
        <v>26.1</v>
      </c>
      <c r="I67" s="8" t="s">
        <v>237</v>
      </c>
      <c r="J67" s="8" t="s">
        <v>30</v>
      </c>
      <c r="K67" s="8" t="s">
        <v>0</v>
      </c>
      <c r="L67" s="8" t="s">
        <v>23</v>
      </c>
      <c r="M67" s="8" t="s">
        <v>23</v>
      </c>
      <c r="N67" s="12">
        <v>0</v>
      </c>
      <c r="O67" s="12">
        <v>0</v>
      </c>
      <c r="P67" s="12">
        <v>6</v>
      </c>
      <c r="Q67" s="12">
        <v>3</v>
      </c>
      <c r="R67" s="12">
        <v>1.5</v>
      </c>
      <c r="S67" s="12">
        <v>15.6</v>
      </c>
    </row>
    <row r="68" spans="1:19">
      <c r="A68" s="8" t="s">
        <v>59</v>
      </c>
      <c r="B68" s="8" t="s">
        <v>60</v>
      </c>
      <c r="C68" s="33" t="s">
        <v>900</v>
      </c>
      <c r="D68" s="12">
        <v>248607</v>
      </c>
      <c r="E68" s="13">
        <v>44423.612513368054</v>
      </c>
      <c r="F68" s="12">
        <f t="shared" si="2"/>
        <v>25.76</v>
      </c>
      <c r="G68" s="12">
        <v>6.16</v>
      </c>
      <c r="H68" s="12">
        <v>19.600000000000001</v>
      </c>
      <c r="I68" s="8" t="s">
        <v>184</v>
      </c>
      <c r="J68" s="8" t="s">
        <v>30</v>
      </c>
      <c r="K68" s="8" t="s">
        <v>35</v>
      </c>
      <c r="L68" s="8" t="s">
        <v>23</v>
      </c>
      <c r="M68" s="8" t="s">
        <v>23</v>
      </c>
      <c r="N68" s="12">
        <v>0</v>
      </c>
      <c r="O68" s="12">
        <v>0</v>
      </c>
      <c r="P68" s="12">
        <v>6</v>
      </c>
      <c r="Q68" s="12">
        <v>3</v>
      </c>
      <c r="R68" s="12">
        <v>0</v>
      </c>
      <c r="S68" s="12">
        <v>10.6</v>
      </c>
    </row>
  </sheetData>
  <sortState ref="A2:S68">
    <sortCondition ref="C2:C68"/>
    <sortCondition descending="1" ref="F2:F68"/>
    <sortCondition descending="1" ref="N2:N68"/>
    <sortCondition descending="1" ref="S2:S68"/>
    <sortCondition descending="1" ref="Q2:Q68"/>
    <sortCondition ref="E2:E68"/>
  </sortState>
  <phoneticPr fontId="10" type="noConversion"/>
  <pageMargins left="0.51181102362204722" right="0.51181102362204722" top="0.78740157480314965" bottom="0.78740157480314965" header="0.31496062992125984" footer="0.31496062992125984"/>
  <pageSetup paperSize="9" scale="3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96"/>
  <sheetViews>
    <sheetView showGridLines="0" zoomScaleNormal="100" workbookViewId="0">
      <selection activeCell="F1" sqref="F1:F1048576"/>
    </sheetView>
  </sheetViews>
  <sheetFormatPr defaultColWidth="29" defaultRowHeight="15.75"/>
  <cols>
    <col min="1" max="1" width="12.85546875" style="14" customWidth="1"/>
    <col min="2" max="2" width="16.42578125" style="14" bestFit="1" customWidth="1"/>
    <col min="3" max="3" width="18.140625" style="14" bestFit="1" customWidth="1"/>
    <col min="4" max="4" width="13.5703125" style="14" customWidth="1"/>
    <col min="5" max="5" width="21.42578125" style="14" bestFit="1" customWidth="1"/>
    <col min="6" max="6" width="14.28515625" style="14" bestFit="1" customWidth="1"/>
    <col min="7" max="8" width="14.28515625" style="14" customWidth="1"/>
    <col min="9" max="9" width="54.42578125" style="14" bestFit="1" customWidth="1"/>
    <col min="10" max="10" width="13.42578125" style="14" bestFit="1" customWidth="1"/>
    <col min="11" max="11" width="7" style="14" bestFit="1" customWidth="1"/>
    <col min="12" max="12" width="10.7109375" style="14" bestFit="1" customWidth="1"/>
    <col min="13" max="13" width="15.85546875" style="14" bestFit="1" customWidth="1"/>
    <col min="14" max="14" width="19.140625" style="14" bestFit="1" customWidth="1"/>
    <col min="15" max="15" width="39.140625" style="14" bestFit="1" customWidth="1"/>
    <col min="16" max="16" width="31.28515625" style="14" bestFit="1" customWidth="1"/>
    <col min="17" max="17" width="44" style="14" bestFit="1" customWidth="1"/>
    <col min="18" max="18" width="39.28515625" style="14" bestFit="1" customWidth="1"/>
    <col min="19" max="19" width="34.42578125" style="14" bestFit="1" customWidth="1"/>
    <col min="20" max="16384" width="29" style="14"/>
  </cols>
  <sheetData>
    <row r="1" spans="1:19" s="2" customFormat="1" ht="31.5" customHeight="1">
      <c r="A1" s="7" t="s">
        <v>14</v>
      </c>
      <c r="B1" s="7" t="s">
        <v>15</v>
      </c>
      <c r="C1" s="7" t="s">
        <v>16</v>
      </c>
      <c r="D1" s="7" t="s">
        <v>17</v>
      </c>
      <c r="E1" s="7" t="s">
        <v>18</v>
      </c>
      <c r="F1" s="7" t="s">
        <v>894</v>
      </c>
      <c r="G1" s="7" t="s">
        <v>897</v>
      </c>
      <c r="H1" s="7" t="s">
        <v>896</v>
      </c>
      <c r="I1" s="7" t="s">
        <v>893</v>
      </c>
      <c r="J1" s="7" t="s">
        <v>892</v>
      </c>
      <c r="K1" s="7" t="s">
        <v>19</v>
      </c>
      <c r="L1" s="7" t="s">
        <v>20</v>
      </c>
      <c r="M1" s="7" t="s">
        <v>21</v>
      </c>
      <c r="N1" s="7" t="s">
        <v>885</v>
      </c>
      <c r="O1" s="7" t="s">
        <v>886</v>
      </c>
      <c r="P1" s="7" t="s">
        <v>888</v>
      </c>
      <c r="Q1" s="7" t="s">
        <v>889</v>
      </c>
      <c r="R1" s="7" t="s">
        <v>891</v>
      </c>
      <c r="S1" s="7" t="s">
        <v>890</v>
      </c>
    </row>
    <row r="2" spans="1:19">
      <c r="A2" s="8" t="s">
        <v>59</v>
      </c>
      <c r="B2" s="12" t="s">
        <v>60</v>
      </c>
      <c r="C2" s="28" t="s">
        <v>899</v>
      </c>
      <c r="D2" s="12">
        <v>244586</v>
      </c>
      <c r="E2" s="13">
        <v>44418.787281423611</v>
      </c>
      <c r="F2" s="12">
        <f t="shared" ref="F2:F65" si="0">SUM(G2,H2)</f>
        <v>54.33</v>
      </c>
      <c r="G2" s="12">
        <v>19.829999999999998</v>
      </c>
      <c r="H2" s="12">
        <v>34.5</v>
      </c>
      <c r="I2" s="8" t="s">
        <v>351</v>
      </c>
      <c r="J2" s="8" t="s">
        <v>245</v>
      </c>
      <c r="K2" s="8" t="s">
        <v>37</v>
      </c>
      <c r="L2" s="8" t="s">
        <v>23</v>
      </c>
      <c r="M2" s="8" t="s">
        <v>23</v>
      </c>
      <c r="N2" s="12">
        <v>0</v>
      </c>
      <c r="O2" s="12">
        <v>0</v>
      </c>
      <c r="P2" s="12">
        <v>6</v>
      </c>
      <c r="Q2" s="12">
        <v>3</v>
      </c>
      <c r="R2" s="12">
        <v>1.5</v>
      </c>
      <c r="S2" s="12">
        <v>24</v>
      </c>
    </row>
    <row r="3" spans="1:19">
      <c r="A3" s="8" t="s">
        <v>59</v>
      </c>
      <c r="B3" s="8" t="s">
        <v>60</v>
      </c>
      <c r="C3" s="32" t="s">
        <v>899</v>
      </c>
      <c r="D3" s="12">
        <v>253282</v>
      </c>
      <c r="E3" s="13">
        <v>44425.939055879629</v>
      </c>
      <c r="F3" s="12">
        <f t="shared" si="0"/>
        <v>50.83</v>
      </c>
      <c r="G3" s="12">
        <v>16.329999999999998</v>
      </c>
      <c r="H3" s="12">
        <v>34.5</v>
      </c>
      <c r="I3" s="8" t="s">
        <v>402</v>
      </c>
      <c r="J3" s="8" t="s">
        <v>245</v>
      </c>
      <c r="K3" s="8" t="s">
        <v>2</v>
      </c>
      <c r="L3" s="8" t="s">
        <v>23</v>
      </c>
      <c r="M3" s="8" t="s">
        <v>23</v>
      </c>
      <c r="N3" s="12">
        <v>0</v>
      </c>
      <c r="O3" s="12">
        <v>0</v>
      </c>
      <c r="P3" s="12">
        <v>6</v>
      </c>
      <c r="Q3" s="12">
        <v>3</v>
      </c>
      <c r="R3" s="12">
        <v>1.5</v>
      </c>
      <c r="S3" s="12">
        <v>24</v>
      </c>
    </row>
    <row r="4" spans="1:19">
      <c r="A4" s="8" t="s">
        <v>59</v>
      </c>
      <c r="B4" s="8" t="s">
        <v>60</v>
      </c>
      <c r="C4" s="28" t="s">
        <v>899</v>
      </c>
      <c r="D4" s="12">
        <v>246000</v>
      </c>
      <c r="E4" s="13">
        <v>44419.794230706015</v>
      </c>
      <c r="F4" s="12">
        <f t="shared" si="0"/>
        <v>49.86</v>
      </c>
      <c r="G4" s="12">
        <v>17.16</v>
      </c>
      <c r="H4" s="12">
        <v>32.700000000000003</v>
      </c>
      <c r="I4" s="8" t="s">
        <v>527</v>
      </c>
      <c r="J4" s="8" t="s">
        <v>245</v>
      </c>
      <c r="K4" s="8" t="s">
        <v>31</v>
      </c>
      <c r="L4" s="8" t="s">
        <v>23</v>
      </c>
      <c r="M4" s="8" t="s">
        <v>23</v>
      </c>
      <c r="N4" s="12">
        <v>0</v>
      </c>
      <c r="O4" s="12">
        <v>0</v>
      </c>
      <c r="P4" s="12">
        <v>6</v>
      </c>
      <c r="Q4" s="12">
        <v>4</v>
      </c>
      <c r="R4" s="12">
        <v>1.1000000000000001</v>
      </c>
      <c r="S4" s="12">
        <v>21.6</v>
      </c>
    </row>
    <row r="5" spans="1:19">
      <c r="A5" s="8" t="s">
        <v>59</v>
      </c>
      <c r="B5" s="12" t="s">
        <v>60</v>
      </c>
      <c r="C5" s="32" t="s">
        <v>899</v>
      </c>
      <c r="D5" s="12">
        <v>248205</v>
      </c>
      <c r="E5" s="13">
        <v>44422.480143749999</v>
      </c>
      <c r="F5" s="12">
        <f t="shared" si="0"/>
        <v>43.83</v>
      </c>
      <c r="G5" s="12">
        <v>12.33</v>
      </c>
      <c r="H5" s="12">
        <v>31.5</v>
      </c>
      <c r="I5" s="8" t="s">
        <v>386</v>
      </c>
      <c r="J5" s="8" t="s">
        <v>245</v>
      </c>
      <c r="K5" s="8" t="s">
        <v>26</v>
      </c>
      <c r="L5" s="8" t="s">
        <v>23</v>
      </c>
      <c r="M5" s="8" t="s">
        <v>23</v>
      </c>
      <c r="N5" s="12">
        <v>0</v>
      </c>
      <c r="O5" s="12">
        <v>0</v>
      </c>
      <c r="P5" s="12">
        <v>6</v>
      </c>
      <c r="Q5" s="12">
        <v>0</v>
      </c>
      <c r="R5" s="12">
        <v>1.5</v>
      </c>
      <c r="S5" s="12">
        <v>24</v>
      </c>
    </row>
    <row r="6" spans="1:19">
      <c r="A6" s="8" t="s">
        <v>59</v>
      </c>
      <c r="B6" s="8" t="s">
        <v>60</v>
      </c>
      <c r="C6" s="32" t="s">
        <v>899</v>
      </c>
      <c r="D6" s="12">
        <v>251589</v>
      </c>
      <c r="E6" s="13">
        <v>44425.543981435185</v>
      </c>
      <c r="F6" s="12">
        <f t="shared" si="0"/>
        <v>42.900000000000006</v>
      </c>
      <c r="G6" s="12">
        <v>19.600000000000001</v>
      </c>
      <c r="H6" s="12">
        <v>23.3</v>
      </c>
      <c r="I6" s="8" t="s">
        <v>261</v>
      </c>
      <c r="J6" s="8" t="s">
        <v>245</v>
      </c>
      <c r="K6" s="8" t="s">
        <v>31</v>
      </c>
      <c r="L6" s="8" t="s">
        <v>23</v>
      </c>
      <c r="M6" s="8" t="s">
        <v>23</v>
      </c>
      <c r="N6" s="12">
        <v>0</v>
      </c>
      <c r="O6" s="12">
        <v>0</v>
      </c>
      <c r="P6" s="12">
        <v>6</v>
      </c>
      <c r="Q6" s="12">
        <v>0</v>
      </c>
      <c r="R6" s="12">
        <v>1.5</v>
      </c>
      <c r="S6" s="12">
        <v>15.8</v>
      </c>
    </row>
    <row r="7" spans="1:19">
      <c r="A7" s="8" t="s">
        <v>59</v>
      </c>
      <c r="B7" s="12" t="s">
        <v>60</v>
      </c>
      <c r="C7" s="28" t="s">
        <v>899</v>
      </c>
      <c r="D7" s="12">
        <v>243297</v>
      </c>
      <c r="E7" s="13">
        <v>44417.423622187496</v>
      </c>
      <c r="F7" s="12">
        <f t="shared" si="0"/>
        <v>41.83</v>
      </c>
      <c r="G7" s="12">
        <v>19.329999999999998</v>
      </c>
      <c r="H7" s="12">
        <v>22.5</v>
      </c>
      <c r="I7" s="8" t="s">
        <v>253</v>
      </c>
      <c r="J7" s="8" t="s">
        <v>245</v>
      </c>
      <c r="K7" s="8" t="s">
        <v>27</v>
      </c>
      <c r="L7" s="8" t="s">
        <v>23</v>
      </c>
      <c r="M7" s="8" t="s">
        <v>23</v>
      </c>
      <c r="N7" s="12">
        <v>0</v>
      </c>
      <c r="O7" s="12">
        <v>0</v>
      </c>
      <c r="P7" s="12">
        <v>6</v>
      </c>
      <c r="Q7" s="12">
        <v>3</v>
      </c>
      <c r="R7" s="12">
        <v>1.5</v>
      </c>
      <c r="S7" s="12">
        <v>12</v>
      </c>
    </row>
    <row r="8" spans="1:19">
      <c r="A8" s="8" t="s">
        <v>59</v>
      </c>
      <c r="B8" s="12" t="s">
        <v>60</v>
      </c>
      <c r="C8" s="32" t="s">
        <v>899</v>
      </c>
      <c r="D8" s="12">
        <v>248136</v>
      </c>
      <c r="E8" s="13">
        <v>44422.278525474532</v>
      </c>
      <c r="F8" s="12">
        <f t="shared" si="0"/>
        <v>40.659999999999997</v>
      </c>
      <c r="G8" s="12">
        <v>15.66</v>
      </c>
      <c r="H8" s="12">
        <v>25</v>
      </c>
      <c r="I8" s="8" t="s">
        <v>399</v>
      </c>
      <c r="J8" s="8" t="s">
        <v>245</v>
      </c>
      <c r="K8" s="8" t="s">
        <v>25</v>
      </c>
      <c r="L8" s="8" t="s">
        <v>23</v>
      </c>
      <c r="M8" s="8" t="s">
        <v>23</v>
      </c>
      <c r="N8" s="12">
        <v>0</v>
      </c>
      <c r="O8" s="12">
        <v>0</v>
      </c>
      <c r="P8" s="12">
        <v>6</v>
      </c>
      <c r="Q8" s="12">
        <v>0</v>
      </c>
      <c r="R8" s="12">
        <v>0</v>
      </c>
      <c r="S8" s="12">
        <v>19</v>
      </c>
    </row>
    <row r="9" spans="1:19">
      <c r="A9" s="8" t="s">
        <v>59</v>
      </c>
      <c r="B9" s="12" t="s">
        <v>60</v>
      </c>
      <c r="C9" s="28" t="s">
        <v>899</v>
      </c>
      <c r="D9" s="12">
        <v>248338</v>
      </c>
      <c r="E9" s="13">
        <v>44422.763751469909</v>
      </c>
      <c r="F9" s="12">
        <f t="shared" si="0"/>
        <v>38</v>
      </c>
      <c r="G9" s="29">
        <v>20</v>
      </c>
      <c r="H9" s="12">
        <v>18</v>
      </c>
      <c r="I9" s="8" t="s">
        <v>376</v>
      </c>
      <c r="J9" s="8" t="s">
        <v>245</v>
      </c>
      <c r="K9" s="8" t="s">
        <v>4</v>
      </c>
      <c r="L9" s="8" t="s">
        <v>23</v>
      </c>
      <c r="M9" s="8" t="s">
        <v>23</v>
      </c>
      <c r="N9" s="12">
        <v>0</v>
      </c>
      <c r="O9" s="12">
        <v>0</v>
      </c>
      <c r="P9" s="12">
        <v>6</v>
      </c>
      <c r="Q9" s="12">
        <v>3</v>
      </c>
      <c r="R9" s="12">
        <v>0.2</v>
      </c>
      <c r="S9" s="12">
        <v>8.8000000000000007</v>
      </c>
    </row>
    <row r="10" spans="1:19">
      <c r="A10" s="8" t="s">
        <v>59</v>
      </c>
      <c r="B10" s="12" t="s">
        <v>60</v>
      </c>
      <c r="C10" s="28" t="s">
        <v>899</v>
      </c>
      <c r="D10" s="12">
        <v>253292</v>
      </c>
      <c r="E10" s="13">
        <v>44425.940787222222</v>
      </c>
      <c r="F10" s="12">
        <f t="shared" si="0"/>
        <v>37.700000000000003</v>
      </c>
      <c r="G10" s="12">
        <v>19.600000000000001</v>
      </c>
      <c r="H10" s="12">
        <v>18.100000000000001</v>
      </c>
      <c r="I10" s="8" t="s">
        <v>535</v>
      </c>
      <c r="J10" s="8" t="s">
        <v>245</v>
      </c>
      <c r="K10" s="8" t="s">
        <v>41</v>
      </c>
      <c r="L10" s="8" t="s">
        <v>23</v>
      </c>
      <c r="M10" s="8" t="s">
        <v>23</v>
      </c>
      <c r="N10" s="12">
        <v>0</v>
      </c>
      <c r="O10" s="12">
        <v>0</v>
      </c>
      <c r="P10" s="12">
        <v>6</v>
      </c>
      <c r="Q10" s="12">
        <v>3</v>
      </c>
      <c r="R10" s="12">
        <v>1.5</v>
      </c>
      <c r="S10" s="12">
        <v>7.6</v>
      </c>
    </row>
    <row r="11" spans="1:19">
      <c r="A11" s="8" t="s">
        <v>59</v>
      </c>
      <c r="B11" s="12" t="s">
        <v>60</v>
      </c>
      <c r="C11" s="28" t="s">
        <v>899</v>
      </c>
      <c r="D11" s="12">
        <v>251585</v>
      </c>
      <c r="E11" s="13">
        <v>44425.543644502315</v>
      </c>
      <c r="F11" s="12">
        <f t="shared" si="0"/>
        <v>35.700000000000003</v>
      </c>
      <c r="G11" s="12">
        <v>19.5</v>
      </c>
      <c r="H11" s="12">
        <v>16.2</v>
      </c>
      <c r="I11" s="8" t="s">
        <v>248</v>
      </c>
      <c r="J11" s="8" t="s">
        <v>245</v>
      </c>
      <c r="K11" s="8" t="s">
        <v>27</v>
      </c>
      <c r="L11" s="8" t="s">
        <v>23</v>
      </c>
      <c r="M11" s="8" t="s">
        <v>23</v>
      </c>
      <c r="N11" s="12">
        <v>0</v>
      </c>
      <c r="O11" s="12">
        <v>0</v>
      </c>
      <c r="P11" s="12">
        <v>6</v>
      </c>
      <c r="Q11" s="12">
        <v>3</v>
      </c>
      <c r="R11" s="12">
        <v>0</v>
      </c>
      <c r="S11" s="12">
        <v>7.2</v>
      </c>
    </row>
    <row r="12" spans="1:19">
      <c r="A12" s="8" t="s">
        <v>59</v>
      </c>
      <c r="B12" s="12" t="s">
        <v>60</v>
      </c>
      <c r="C12" s="33" t="s">
        <v>899</v>
      </c>
      <c r="D12" s="12">
        <v>251664</v>
      </c>
      <c r="E12" s="13">
        <v>44425.576217743052</v>
      </c>
      <c r="F12" s="12">
        <f t="shared" si="0"/>
        <v>33.56</v>
      </c>
      <c r="G12" s="12">
        <v>18.66</v>
      </c>
      <c r="H12" s="12">
        <v>14.899999999999999</v>
      </c>
      <c r="I12" s="8" t="s">
        <v>455</v>
      </c>
      <c r="J12" s="8" t="s">
        <v>245</v>
      </c>
      <c r="K12" s="8" t="s">
        <v>45</v>
      </c>
      <c r="L12" s="8" t="s">
        <v>23</v>
      </c>
      <c r="M12" s="8" t="s">
        <v>23</v>
      </c>
      <c r="N12" s="12">
        <v>0</v>
      </c>
      <c r="O12" s="12">
        <v>0</v>
      </c>
      <c r="P12" s="12">
        <v>6</v>
      </c>
      <c r="Q12" s="12">
        <v>3</v>
      </c>
      <c r="R12" s="12">
        <v>1.1000000000000001</v>
      </c>
      <c r="S12" s="12">
        <v>4.8</v>
      </c>
    </row>
    <row r="13" spans="1:19">
      <c r="A13" s="8" t="s">
        <v>59</v>
      </c>
      <c r="B13" s="12" t="s">
        <v>60</v>
      </c>
      <c r="C13" s="28" t="s">
        <v>899</v>
      </c>
      <c r="D13" s="12">
        <v>245440</v>
      </c>
      <c r="E13" s="13">
        <v>44419.602100324075</v>
      </c>
      <c r="F13" s="12">
        <f t="shared" si="0"/>
        <v>33.200000000000003</v>
      </c>
      <c r="G13" s="12">
        <v>18</v>
      </c>
      <c r="H13" s="12">
        <v>15.2</v>
      </c>
      <c r="I13" s="8" t="s">
        <v>346</v>
      </c>
      <c r="J13" s="8" t="s">
        <v>245</v>
      </c>
      <c r="K13" s="8" t="s">
        <v>28</v>
      </c>
      <c r="L13" s="8" t="s">
        <v>23</v>
      </c>
      <c r="M13" s="8" t="s">
        <v>23</v>
      </c>
      <c r="N13" s="12">
        <v>0</v>
      </c>
      <c r="O13" s="12">
        <v>0</v>
      </c>
      <c r="P13" s="12">
        <v>6</v>
      </c>
      <c r="Q13" s="12">
        <v>0</v>
      </c>
      <c r="R13" s="12">
        <v>0.2</v>
      </c>
      <c r="S13" s="12">
        <v>9</v>
      </c>
    </row>
    <row r="14" spans="1:19">
      <c r="A14" s="8" t="s">
        <v>59</v>
      </c>
      <c r="B14" s="12" t="s">
        <v>60</v>
      </c>
      <c r="C14" s="28" t="s">
        <v>899</v>
      </c>
      <c r="D14" s="12">
        <v>243758</v>
      </c>
      <c r="E14" s="13">
        <v>44417.734391967591</v>
      </c>
      <c r="F14" s="12">
        <f t="shared" si="0"/>
        <v>33.1</v>
      </c>
      <c r="G14" s="12">
        <v>16.600000000000001</v>
      </c>
      <c r="H14" s="12">
        <v>16.5</v>
      </c>
      <c r="I14" s="8" t="s">
        <v>277</v>
      </c>
      <c r="J14" s="8" t="s">
        <v>245</v>
      </c>
      <c r="K14" s="8" t="s">
        <v>27</v>
      </c>
      <c r="L14" s="8" t="s">
        <v>23</v>
      </c>
      <c r="M14" s="8" t="s">
        <v>23</v>
      </c>
      <c r="N14" s="12">
        <v>0</v>
      </c>
      <c r="O14" s="12">
        <v>0</v>
      </c>
      <c r="P14" s="12">
        <v>6</v>
      </c>
      <c r="Q14" s="12">
        <v>3</v>
      </c>
      <c r="R14" s="12">
        <v>1.5</v>
      </c>
      <c r="S14" s="12">
        <v>6</v>
      </c>
    </row>
    <row r="15" spans="1:19">
      <c r="A15" s="8" t="s">
        <v>59</v>
      </c>
      <c r="B15" s="8" t="s">
        <v>60</v>
      </c>
      <c r="C15" s="28" t="s">
        <v>899</v>
      </c>
      <c r="D15" s="12">
        <v>250634</v>
      </c>
      <c r="E15" s="13">
        <v>44424.832319907408</v>
      </c>
      <c r="F15" s="12">
        <f t="shared" si="0"/>
        <v>32.700000000000003</v>
      </c>
      <c r="G15" s="12">
        <v>19</v>
      </c>
      <c r="H15" s="12">
        <v>13.7</v>
      </c>
      <c r="I15" s="8" t="s">
        <v>258</v>
      </c>
      <c r="J15" s="8" t="s">
        <v>245</v>
      </c>
      <c r="K15" s="8" t="s">
        <v>0</v>
      </c>
      <c r="L15" s="8" t="s">
        <v>23</v>
      </c>
      <c r="M15" s="8" t="s">
        <v>23</v>
      </c>
      <c r="N15" s="12">
        <v>0</v>
      </c>
      <c r="O15" s="12">
        <v>0</v>
      </c>
      <c r="P15" s="12">
        <v>6</v>
      </c>
      <c r="Q15" s="12">
        <v>3</v>
      </c>
      <c r="R15" s="12">
        <v>1.5</v>
      </c>
      <c r="S15" s="12">
        <v>3.2</v>
      </c>
    </row>
    <row r="16" spans="1:19">
      <c r="A16" s="8" t="s">
        <v>59</v>
      </c>
      <c r="B16" s="12" t="s">
        <v>60</v>
      </c>
      <c r="C16" s="28" t="s">
        <v>899</v>
      </c>
      <c r="D16" s="12">
        <v>246091</v>
      </c>
      <c r="E16" s="13">
        <v>44419.865163182869</v>
      </c>
      <c r="F16" s="12">
        <f t="shared" si="0"/>
        <v>32.46</v>
      </c>
      <c r="G16" s="12">
        <v>14.16</v>
      </c>
      <c r="H16" s="12">
        <v>18.3</v>
      </c>
      <c r="I16" s="8" t="s">
        <v>474</v>
      </c>
      <c r="J16" s="8" t="s">
        <v>245</v>
      </c>
      <c r="K16" s="8" t="s">
        <v>25</v>
      </c>
      <c r="L16" s="8" t="s">
        <v>23</v>
      </c>
      <c r="M16" s="8" t="s">
        <v>23</v>
      </c>
      <c r="N16" s="12">
        <v>0</v>
      </c>
      <c r="O16" s="12">
        <v>0</v>
      </c>
      <c r="P16" s="12">
        <v>6</v>
      </c>
      <c r="Q16" s="12">
        <v>3</v>
      </c>
      <c r="R16" s="12">
        <v>1.5</v>
      </c>
      <c r="S16" s="12">
        <v>7.8</v>
      </c>
    </row>
    <row r="17" spans="1:19">
      <c r="A17" s="8" t="s">
        <v>59</v>
      </c>
      <c r="B17" s="8" t="s">
        <v>60</v>
      </c>
      <c r="C17" s="28" t="s">
        <v>899</v>
      </c>
      <c r="D17" s="12">
        <v>250046</v>
      </c>
      <c r="E17" s="13">
        <v>44424.796798449075</v>
      </c>
      <c r="F17" s="12">
        <f t="shared" si="0"/>
        <v>32.1</v>
      </c>
      <c r="G17" s="12">
        <v>20</v>
      </c>
      <c r="H17" s="12">
        <v>12.1</v>
      </c>
      <c r="I17" s="8" t="s">
        <v>537</v>
      </c>
      <c r="J17" s="8" t="s">
        <v>245</v>
      </c>
      <c r="K17" s="8" t="s">
        <v>35</v>
      </c>
      <c r="L17" s="8" t="s">
        <v>23</v>
      </c>
      <c r="M17" s="8" t="s">
        <v>23</v>
      </c>
      <c r="N17" s="12">
        <v>0</v>
      </c>
      <c r="O17" s="12">
        <v>0</v>
      </c>
      <c r="P17" s="12">
        <v>6</v>
      </c>
      <c r="Q17" s="12">
        <v>3</v>
      </c>
      <c r="R17" s="12">
        <v>1.1000000000000001</v>
      </c>
      <c r="S17" s="12">
        <v>2</v>
      </c>
    </row>
    <row r="18" spans="1:19">
      <c r="A18" s="8" t="s">
        <v>59</v>
      </c>
      <c r="B18" s="8" t="s">
        <v>60</v>
      </c>
      <c r="C18" s="28" t="s">
        <v>899</v>
      </c>
      <c r="D18" s="12">
        <v>242092</v>
      </c>
      <c r="E18" s="13">
        <v>44414.681640405091</v>
      </c>
      <c r="F18" s="12">
        <f t="shared" si="0"/>
        <v>31.5</v>
      </c>
      <c r="G18" s="12">
        <v>17.600000000000001</v>
      </c>
      <c r="H18" s="12">
        <v>13.9</v>
      </c>
      <c r="I18" s="8" t="s">
        <v>521</v>
      </c>
      <c r="J18" s="8" t="s">
        <v>245</v>
      </c>
      <c r="K18" s="8" t="s">
        <v>34</v>
      </c>
      <c r="L18" s="8" t="s">
        <v>23</v>
      </c>
      <c r="M18" s="8" t="s">
        <v>23</v>
      </c>
      <c r="N18" s="12">
        <v>0</v>
      </c>
      <c r="O18" s="12">
        <v>0</v>
      </c>
      <c r="P18" s="12">
        <v>6</v>
      </c>
      <c r="Q18" s="12">
        <v>3</v>
      </c>
      <c r="R18" s="12">
        <v>1.5</v>
      </c>
      <c r="S18" s="12">
        <v>3.4</v>
      </c>
    </row>
    <row r="19" spans="1:19">
      <c r="A19" s="8" t="s">
        <v>59</v>
      </c>
      <c r="B19" s="12" t="s">
        <v>60</v>
      </c>
      <c r="C19" s="28" t="s">
        <v>899</v>
      </c>
      <c r="D19" s="12">
        <v>242705</v>
      </c>
      <c r="E19" s="13">
        <v>44415.669910300923</v>
      </c>
      <c r="F19" s="12">
        <f t="shared" si="0"/>
        <v>30.8</v>
      </c>
      <c r="G19" s="12">
        <v>19.600000000000001</v>
      </c>
      <c r="H19" s="12">
        <v>11.2</v>
      </c>
      <c r="I19" s="8" t="s">
        <v>338</v>
      </c>
      <c r="J19" s="8" t="s">
        <v>245</v>
      </c>
      <c r="K19" s="8" t="s">
        <v>27</v>
      </c>
      <c r="L19" s="8" t="s">
        <v>23</v>
      </c>
      <c r="M19" s="8" t="s">
        <v>23</v>
      </c>
      <c r="N19" s="12">
        <v>0</v>
      </c>
      <c r="O19" s="12">
        <v>0</v>
      </c>
      <c r="P19" s="12">
        <v>6</v>
      </c>
      <c r="Q19" s="12">
        <v>3</v>
      </c>
      <c r="R19" s="12">
        <v>1.2</v>
      </c>
      <c r="S19" s="12">
        <v>1</v>
      </c>
    </row>
    <row r="20" spans="1:19">
      <c r="A20" s="8" t="s">
        <v>59</v>
      </c>
      <c r="B20" s="12" t="s">
        <v>60</v>
      </c>
      <c r="C20" s="28" t="s">
        <v>899</v>
      </c>
      <c r="D20" s="12">
        <v>245526</v>
      </c>
      <c r="E20" s="13">
        <v>44419.628163287038</v>
      </c>
      <c r="F20" s="12">
        <f t="shared" si="0"/>
        <v>30.53</v>
      </c>
      <c r="G20" s="12">
        <v>18.329999999999998</v>
      </c>
      <c r="H20" s="12">
        <v>12.200000000000001</v>
      </c>
      <c r="I20" s="8" t="s">
        <v>383</v>
      </c>
      <c r="J20" s="8" t="s">
        <v>245</v>
      </c>
      <c r="K20" s="8" t="s">
        <v>25</v>
      </c>
      <c r="L20" s="8" t="s">
        <v>23</v>
      </c>
      <c r="M20" s="8" t="s">
        <v>23</v>
      </c>
      <c r="N20" s="12">
        <v>0</v>
      </c>
      <c r="O20" s="12">
        <v>0</v>
      </c>
      <c r="P20" s="12">
        <v>6</v>
      </c>
      <c r="Q20" s="12">
        <v>3</v>
      </c>
      <c r="R20" s="12">
        <v>1.4</v>
      </c>
      <c r="S20" s="12">
        <v>1.8</v>
      </c>
    </row>
    <row r="21" spans="1:19">
      <c r="A21" s="8" t="s">
        <v>59</v>
      </c>
      <c r="B21" s="8" t="s">
        <v>60</v>
      </c>
      <c r="C21" s="28" t="s">
        <v>899</v>
      </c>
      <c r="D21" s="12">
        <v>246080</v>
      </c>
      <c r="E21" s="13">
        <v>44419.855022094904</v>
      </c>
      <c r="F21" s="12">
        <f t="shared" si="0"/>
        <v>30.3</v>
      </c>
      <c r="G21" s="12">
        <v>18.5</v>
      </c>
      <c r="H21" s="12">
        <v>11.8</v>
      </c>
      <c r="I21" s="8" t="s">
        <v>305</v>
      </c>
      <c r="J21" s="8" t="s">
        <v>245</v>
      </c>
      <c r="K21" s="8" t="s">
        <v>27</v>
      </c>
      <c r="L21" s="8" t="s">
        <v>23</v>
      </c>
      <c r="M21" s="8" t="s">
        <v>23</v>
      </c>
      <c r="N21" s="12">
        <v>0</v>
      </c>
      <c r="O21" s="12">
        <v>0</v>
      </c>
      <c r="P21" s="12">
        <v>6</v>
      </c>
      <c r="Q21" s="12">
        <v>3</v>
      </c>
      <c r="R21" s="12">
        <v>0</v>
      </c>
      <c r="S21" s="12">
        <v>2.8</v>
      </c>
    </row>
    <row r="22" spans="1:19">
      <c r="A22" s="8" t="s">
        <v>59</v>
      </c>
      <c r="B22" s="8" t="s">
        <v>60</v>
      </c>
      <c r="C22" s="33" t="s">
        <v>899</v>
      </c>
      <c r="D22" s="12">
        <v>251336</v>
      </c>
      <c r="E22" s="13">
        <v>44425.461830185181</v>
      </c>
      <c r="F22" s="12">
        <f t="shared" si="0"/>
        <v>27.7</v>
      </c>
      <c r="G22" s="12">
        <v>14</v>
      </c>
      <c r="H22" s="12">
        <v>13.7</v>
      </c>
      <c r="I22" s="8" t="s">
        <v>311</v>
      </c>
      <c r="J22" s="8" t="s">
        <v>245</v>
      </c>
      <c r="K22" s="8" t="s">
        <v>47</v>
      </c>
      <c r="L22" s="8" t="s">
        <v>23</v>
      </c>
      <c r="M22" s="8" t="s">
        <v>23</v>
      </c>
      <c r="N22" s="12">
        <v>0</v>
      </c>
      <c r="O22" s="12">
        <v>0</v>
      </c>
      <c r="P22" s="12">
        <v>6</v>
      </c>
      <c r="Q22" s="12">
        <v>3</v>
      </c>
      <c r="R22" s="12">
        <v>1.5</v>
      </c>
      <c r="S22" s="12">
        <v>3.2</v>
      </c>
    </row>
    <row r="23" spans="1:19">
      <c r="A23" s="8" t="s">
        <v>59</v>
      </c>
      <c r="B23" s="12" t="s">
        <v>60</v>
      </c>
      <c r="C23" s="33" t="s">
        <v>899</v>
      </c>
      <c r="D23" s="12">
        <v>249418</v>
      </c>
      <c r="E23" s="13">
        <v>44424.582887766199</v>
      </c>
      <c r="F23" s="12">
        <f t="shared" si="0"/>
        <v>26.060000000000002</v>
      </c>
      <c r="G23" s="12">
        <v>15.16</v>
      </c>
      <c r="H23" s="12">
        <v>10.9</v>
      </c>
      <c r="I23" s="8" t="s">
        <v>500</v>
      </c>
      <c r="J23" s="8" t="s">
        <v>245</v>
      </c>
      <c r="K23" s="8" t="s">
        <v>34</v>
      </c>
      <c r="L23" s="8" t="s">
        <v>23</v>
      </c>
      <c r="M23" s="8" t="s">
        <v>23</v>
      </c>
      <c r="N23" s="12">
        <v>0</v>
      </c>
      <c r="O23" s="12">
        <v>0</v>
      </c>
      <c r="P23" s="12">
        <v>6</v>
      </c>
      <c r="Q23" s="12">
        <v>3</v>
      </c>
      <c r="R23" s="12">
        <v>1.5</v>
      </c>
      <c r="S23" s="12">
        <v>0.4</v>
      </c>
    </row>
    <row r="24" spans="1:19">
      <c r="A24" s="8" t="s">
        <v>59</v>
      </c>
      <c r="B24" s="12" t="s">
        <v>60</v>
      </c>
      <c r="C24" s="28" t="s">
        <v>899</v>
      </c>
      <c r="D24" s="12">
        <v>248234</v>
      </c>
      <c r="E24" s="13">
        <v>44422.574989155088</v>
      </c>
      <c r="F24" s="12">
        <f t="shared" si="0"/>
        <v>25.8</v>
      </c>
      <c r="G24" s="12">
        <v>13.9</v>
      </c>
      <c r="H24" s="12">
        <v>11.9</v>
      </c>
      <c r="I24" s="8" t="s">
        <v>421</v>
      </c>
      <c r="J24" s="8" t="s">
        <v>245</v>
      </c>
      <c r="K24" s="8" t="s">
        <v>43</v>
      </c>
      <c r="L24" s="8" t="s">
        <v>23</v>
      </c>
      <c r="M24" s="8" t="s">
        <v>23</v>
      </c>
      <c r="N24" s="12">
        <v>0</v>
      </c>
      <c r="O24" s="12">
        <v>0</v>
      </c>
      <c r="P24" s="12">
        <v>6</v>
      </c>
      <c r="Q24" s="12">
        <v>3</v>
      </c>
      <c r="R24" s="12">
        <v>1.5</v>
      </c>
      <c r="S24" s="12">
        <v>1.4</v>
      </c>
    </row>
    <row r="25" spans="1:19">
      <c r="A25" s="8" t="s">
        <v>59</v>
      </c>
      <c r="B25" s="8" t="s">
        <v>60</v>
      </c>
      <c r="C25" s="28" t="s">
        <v>899</v>
      </c>
      <c r="D25" s="12">
        <v>242334</v>
      </c>
      <c r="E25" s="13">
        <v>44414.835195856482</v>
      </c>
      <c r="F25" s="12">
        <f t="shared" si="0"/>
        <v>25.1</v>
      </c>
      <c r="G25" s="12">
        <v>12.3</v>
      </c>
      <c r="H25" s="12">
        <v>12.8</v>
      </c>
      <c r="I25" s="8" t="s">
        <v>516</v>
      </c>
      <c r="J25" s="8" t="s">
        <v>245</v>
      </c>
      <c r="K25" s="8" t="s">
        <v>34</v>
      </c>
      <c r="L25" s="8" t="s">
        <v>23</v>
      </c>
      <c r="M25" s="8" t="s">
        <v>23</v>
      </c>
      <c r="N25" s="12">
        <v>0</v>
      </c>
      <c r="O25" s="12">
        <v>0</v>
      </c>
      <c r="P25" s="12">
        <v>6</v>
      </c>
      <c r="Q25" s="12">
        <v>3</v>
      </c>
      <c r="R25" s="12">
        <v>0</v>
      </c>
      <c r="S25" s="12">
        <v>3.8</v>
      </c>
    </row>
    <row r="26" spans="1:19">
      <c r="A26" s="8" t="s">
        <v>59</v>
      </c>
      <c r="B26" s="8" t="s">
        <v>60</v>
      </c>
      <c r="C26" s="28" t="s">
        <v>899</v>
      </c>
      <c r="D26" s="12">
        <v>241298</v>
      </c>
      <c r="E26" s="13">
        <v>44414.156116666665</v>
      </c>
      <c r="F26" s="12">
        <f t="shared" si="0"/>
        <v>24.73</v>
      </c>
      <c r="G26" s="12">
        <v>11.63</v>
      </c>
      <c r="H26" s="12">
        <v>13.1</v>
      </c>
      <c r="I26" s="8" t="s">
        <v>432</v>
      </c>
      <c r="J26" s="8" t="s">
        <v>245</v>
      </c>
      <c r="K26" s="8" t="s">
        <v>37</v>
      </c>
      <c r="L26" s="8" t="s">
        <v>23</v>
      </c>
      <c r="M26" s="8" t="s">
        <v>23</v>
      </c>
      <c r="N26" s="12">
        <v>0</v>
      </c>
      <c r="O26" s="12">
        <v>0</v>
      </c>
      <c r="P26" s="12">
        <v>6</v>
      </c>
      <c r="Q26" s="12">
        <v>0</v>
      </c>
      <c r="R26" s="12">
        <v>1.5</v>
      </c>
      <c r="S26" s="12">
        <v>5.6</v>
      </c>
    </row>
    <row r="27" spans="1:19">
      <c r="A27" s="8" t="s">
        <v>59</v>
      </c>
      <c r="B27" s="8" t="s">
        <v>60</v>
      </c>
      <c r="C27" s="28" t="s">
        <v>899</v>
      </c>
      <c r="D27" s="12">
        <v>249721</v>
      </c>
      <c r="E27" s="13">
        <v>44424.680031898148</v>
      </c>
      <c r="F27" s="12">
        <f t="shared" si="0"/>
        <v>24.66</v>
      </c>
      <c r="G27" s="12">
        <v>13.16</v>
      </c>
      <c r="H27" s="12">
        <v>11.5</v>
      </c>
      <c r="I27" s="8" t="s">
        <v>534</v>
      </c>
      <c r="J27" s="8" t="s">
        <v>245</v>
      </c>
      <c r="K27" s="8" t="s">
        <v>0</v>
      </c>
      <c r="L27" s="8" t="s">
        <v>23</v>
      </c>
      <c r="M27" s="8" t="s">
        <v>23</v>
      </c>
      <c r="N27" s="12">
        <v>0</v>
      </c>
      <c r="O27" s="12">
        <v>0</v>
      </c>
      <c r="P27" s="12">
        <v>6</v>
      </c>
      <c r="Q27" s="12">
        <v>3</v>
      </c>
      <c r="R27" s="12">
        <v>1.5</v>
      </c>
      <c r="S27" s="12">
        <v>1</v>
      </c>
    </row>
    <row r="28" spans="1:19">
      <c r="A28" s="8" t="s">
        <v>59</v>
      </c>
      <c r="B28" s="8" t="s">
        <v>60</v>
      </c>
      <c r="C28" s="33" t="s">
        <v>899</v>
      </c>
      <c r="D28" s="12">
        <v>250750</v>
      </c>
      <c r="E28" s="13">
        <v>44424.876678043976</v>
      </c>
      <c r="F28" s="12">
        <f t="shared" si="0"/>
        <v>22.4</v>
      </c>
      <c r="G28" s="12">
        <v>11.5</v>
      </c>
      <c r="H28" s="12">
        <v>10.9</v>
      </c>
      <c r="I28" s="8" t="s">
        <v>456</v>
      </c>
      <c r="J28" s="8" t="s">
        <v>245</v>
      </c>
      <c r="K28" s="8" t="s">
        <v>51</v>
      </c>
      <c r="L28" s="8" t="s">
        <v>23</v>
      </c>
      <c r="M28" s="8" t="s">
        <v>23</v>
      </c>
      <c r="N28" s="12">
        <v>0</v>
      </c>
      <c r="O28" s="12">
        <v>0</v>
      </c>
      <c r="P28" s="12">
        <v>6</v>
      </c>
      <c r="Q28" s="12">
        <v>0</v>
      </c>
      <c r="R28" s="12">
        <v>1.3</v>
      </c>
      <c r="S28" s="12">
        <v>3.6</v>
      </c>
    </row>
    <row r="29" spans="1:19">
      <c r="A29" s="8" t="s">
        <v>59</v>
      </c>
      <c r="B29" s="12" t="s">
        <v>60</v>
      </c>
      <c r="C29" s="33" t="s">
        <v>899</v>
      </c>
      <c r="D29" s="12">
        <v>242263</v>
      </c>
      <c r="E29" s="13">
        <v>44414.78891815972</v>
      </c>
      <c r="F29" s="12">
        <f t="shared" si="0"/>
        <v>22.03</v>
      </c>
      <c r="G29" s="12">
        <v>11.43</v>
      </c>
      <c r="H29" s="12">
        <v>10.6</v>
      </c>
      <c r="I29" s="8" t="s">
        <v>381</v>
      </c>
      <c r="J29" s="8" t="s">
        <v>245</v>
      </c>
      <c r="K29" s="8" t="s">
        <v>39</v>
      </c>
      <c r="L29" s="8" t="s">
        <v>23</v>
      </c>
      <c r="M29" s="8" t="s">
        <v>23</v>
      </c>
      <c r="N29" s="12">
        <v>0</v>
      </c>
      <c r="O29" s="12">
        <v>0</v>
      </c>
      <c r="P29" s="12">
        <v>6</v>
      </c>
      <c r="Q29" s="12">
        <v>3</v>
      </c>
      <c r="R29" s="12">
        <v>0</v>
      </c>
      <c r="S29" s="12">
        <v>1.6</v>
      </c>
    </row>
    <row r="30" spans="1:19">
      <c r="A30" s="8" t="s">
        <v>59</v>
      </c>
      <c r="B30" s="8" t="s">
        <v>60</v>
      </c>
      <c r="C30" s="28" t="s">
        <v>898</v>
      </c>
      <c r="D30" s="12">
        <v>252812</v>
      </c>
      <c r="E30" s="13">
        <v>44425.846288055553</v>
      </c>
      <c r="F30" s="12">
        <f t="shared" si="0"/>
        <v>40.5</v>
      </c>
      <c r="G30" s="12">
        <v>0</v>
      </c>
      <c r="H30" s="12">
        <v>40.5</v>
      </c>
      <c r="I30" s="8" t="s">
        <v>404</v>
      </c>
      <c r="J30" s="8" t="s">
        <v>245</v>
      </c>
      <c r="K30" s="8" t="s">
        <v>2</v>
      </c>
      <c r="L30" s="8" t="s">
        <v>24</v>
      </c>
      <c r="M30" s="8" t="s">
        <v>23</v>
      </c>
      <c r="N30" s="12">
        <v>6</v>
      </c>
      <c r="O30" s="12">
        <v>0</v>
      </c>
      <c r="P30" s="12">
        <v>6</v>
      </c>
      <c r="Q30" s="12">
        <v>3</v>
      </c>
      <c r="R30" s="12">
        <v>1.5</v>
      </c>
      <c r="S30" s="12">
        <v>24</v>
      </c>
    </row>
    <row r="31" spans="1:19">
      <c r="A31" s="8" t="s">
        <v>59</v>
      </c>
      <c r="B31" s="8" t="s">
        <v>60</v>
      </c>
      <c r="C31" s="28" t="s">
        <v>898</v>
      </c>
      <c r="D31" s="12">
        <v>244597</v>
      </c>
      <c r="E31" s="13">
        <v>44418.81403736111</v>
      </c>
      <c r="F31" s="12">
        <f t="shared" si="0"/>
        <v>37.5</v>
      </c>
      <c r="G31" s="12">
        <v>0</v>
      </c>
      <c r="H31" s="12">
        <v>37.5</v>
      </c>
      <c r="I31" s="8" t="s">
        <v>345</v>
      </c>
      <c r="J31" s="8" t="s">
        <v>245</v>
      </c>
      <c r="K31" s="8" t="s">
        <v>34</v>
      </c>
      <c r="L31" s="8" t="s">
        <v>24</v>
      </c>
      <c r="M31" s="8" t="s">
        <v>23</v>
      </c>
      <c r="N31" s="12">
        <v>6</v>
      </c>
      <c r="O31" s="12">
        <v>0</v>
      </c>
      <c r="P31" s="12">
        <v>6</v>
      </c>
      <c r="Q31" s="12">
        <v>3</v>
      </c>
      <c r="R31" s="12">
        <v>0.9</v>
      </c>
      <c r="S31" s="12">
        <v>21.6</v>
      </c>
    </row>
    <row r="32" spans="1:19">
      <c r="A32" s="8" t="s">
        <v>59</v>
      </c>
      <c r="B32" s="8" t="s">
        <v>60</v>
      </c>
      <c r="C32" s="28" t="s">
        <v>898</v>
      </c>
      <c r="D32" s="12">
        <v>242030</v>
      </c>
      <c r="E32" s="13">
        <v>44414.655069699074</v>
      </c>
      <c r="F32" s="12">
        <f t="shared" si="0"/>
        <v>34.5</v>
      </c>
      <c r="G32" s="12">
        <v>0</v>
      </c>
      <c r="H32" s="12">
        <v>34.5</v>
      </c>
      <c r="I32" s="8" t="s">
        <v>419</v>
      </c>
      <c r="J32" s="8" t="s">
        <v>245</v>
      </c>
      <c r="K32" s="8" t="s">
        <v>6</v>
      </c>
      <c r="L32" s="8" t="s">
        <v>23</v>
      </c>
      <c r="M32" s="8" t="s">
        <v>23</v>
      </c>
      <c r="N32" s="12">
        <v>0</v>
      </c>
      <c r="O32" s="12">
        <v>0</v>
      </c>
      <c r="P32" s="12">
        <v>6</v>
      </c>
      <c r="Q32" s="12">
        <v>3</v>
      </c>
      <c r="R32" s="12">
        <v>1.5</v>
      </c>
      <c r="S32" s="12">
        <v>24</v>
      </c>
    </row>
    <row r="33" spans="1:19">
      <c r="A33" s="8" t="s">
        <v>59</v>
      </c>
      <c r="B33" s="8" t="s">
        <v>60</v>
      </c>
      <c r="C33" s="28" t="s">
        <v>898</v>
      </c>
      <c r="D33" s="12">
        <v>242622</v>
      </c>
      <c r="E33" s="13">
        <v>44415.586190543982</v>
      </c>
      <c r="F33" s="12">
        <f t="shared" si="0"/>
        <v>34.5</v>
      </c>
      <c r="G33" s="12">
        <v>0</v>
      </c>
      <c r="H33" s="12">
        <v>34.5</v>
      </c>
      <c r="I33" s="8" t="s">
        <v>398</v>
      </c>
      <c r="J33" s="8" t="s">
        <v>245</v>
      </c>
      <c r="K33" s="8" t="s">
        <v>7</v>
      </c>
      <c r="L33" s="8" t="s">
        <v>23</v>
      </c>
      <c r="M33" s="8" t="s">
        <v>23</v>
      </c>
      <c r="N33" s="12">
        <v>0</v>
      </c>
      <c r="O33" s="12">
        <v>0</v>
      </c>
      <c r="P33" s="12">
        <v>6</v>
      </c>
      <c r="Q33" s="12">
        <v>3</v>
      </c>
      <c r="R33" s="12">
        <v>1.5</v>
      </c>
      <c r="S33" s="12">
        <v>24</v>
      </c>
    </row>
    <row r="34" spans="1:19">
      <c r="A34" s="8" t="s">
        <v>59</v>
      </c>
      <c r="B34" s="8" t="s">
        <v>60</v>
      </c>
      <c r="C34" s="28" t="s">
        <v>898</v>
      </c>
      <c r="D34" s="12">
        <v>242984</v>
      </c>
      <c r="E34" s="13">
        <v>44416.592312905093</v>
      </c>
      <c r="F34" s="12">
        <f t="shared" si="0"/>
        <v>34.5</v>
      </c>
      <c r="G34" s="12">
        <v>0</v>
      </c>
      <c r="H34" s="12">
        <v>34.5</v>
      </c>
      <c r="I34" s="8" t="s">
        <v>365</v>
      </c>
      <c r="J34" s="8" t="s">
        <v>245</v>
      </c>
      <c r="K34" s="8" t="s">
        <v>58</v>
      </c>
      <c r="L34" s="8" t="s">
        <v>23</v>
      </c>
      <c r="M34" s="8" t="s">
        <v>23</v>
      </c>
      <c r="N34" s="12">
        <v>0</v>
      </c>
      <c r="O34" s="12">
        <v>0</v>
      </c>
      <c r="P34" s="12">
        <v>6</v>
      </c>
      <c r="Q34" s="12">
        <v>3</v>
      </c>
      <c r="R34" s="12">
        <v>1.5</v>
      </c>
      <c r="S34" s="12">
        <v>24</v>
      </c>
    </row>
    <row r="35" spans="1:19">
      <c r="A35" s="8" t="s">
        <v>59</v>
      </c>
      <c r="B35" s="8" t="s">
        <v>60</v>
      </c>
      <c r="C35" s="28" t="s">
        <v>898</v>
      </c>
      <c r="D35" s="12">
        <v>247571</v>
      </c>
      <c r="E35" s="13">
        <v>44421.491010486112</v>
      </c>
      <c r="F35" s="12">
        <f t="shared" si="0"/>
        <v>34.5</v>
      </c>
      <c r="G35" s="12">
        <v>0</v>
      </c>
      <c r="H35" s="12">
        <v>34.5</v>
      </c>
      <c r="I35" s="8" t="s">
        <v>408</v>
      </c>
      <c r="J35" s="8" t="s">
        <v>245</v>
      </c>
      <c r="K35" s="8" t="s">
        <v>4</v>
      </c>
      <c r="L35" s="8" t="s">
        <v>23</v>
      </c>
      <c r="M35" s="8" t="s">
        <v>23</v>
      </c>
      <c r="N35" s="12">
        <v>0</v>
      </c>
      <c r="O35" s="12">
        <v>0</v>
      </c>
      <c r="P35" s="12">
        <v>6</v>
      </c>
      <c r="Q35" s="12">
        <v>3</v>
      </c>
      <c r="R35" s="12">
        <v>1.5</v>
      </c>
      <c r="S35" s="12">
        <v>24</v>
      </c>
    </row>
    <row r="36" spans="1:19">
      <c r="A36" s="8" t="s">
        <v>59</v>
      </c>
      <c r="B36" s="12" t="s">
        <v>60</v>
      </c>
      <c r="C36" s="28" t="s">
        <v>898</v>
      </c>
      <c r="D36" s="12">
        <v>248575</v>
      </c>
      <c r="E36" s="13">
        <v>44423.569219976853</v>
      </c>
      <c r="F36" s="12">
        <f t="shared" si="0"/>
        <v>34.5</v>
      </c>
      <c r="G36" s="12">
        <v>0</v>
      </c>
      <c r="H36" s="12">
        <v>34.5</v>
      </c>
      <c r="I36" s="8" t="s">
        <v>469</v>
      </c>
      <c r="J36" s="8" t="s">
        <v>245</v>
      </c>
      <c r="K36" s="8" t="s">
        <v>51</v>
      </c>
      <c r="L36" s="8" t="s">
        <v>23</v>
      </c>
      <c r="M36" s="8" t="s">
        <v>23</v>
      </c>
      <c r="N36" s="12">
        <v>0</v>
      </c>
      <c r="O36" s="12">
        <v>0</v>
      </c>
      <c r="P36" s="12">
        <v>6</v>
      </c>
      <c r="Q36" s="12">
        <v>3</v>
      </c>
      <c r="R36" s="12">
        <v>1.5</v>
      </c>
      <c r="S36" s="12">
        <v>24</v>
      </c>
    </row>
    <row r="37" spans="1:19">
      <c r="A37" s="8" t="s">
        <v>59</v>
      </c>
      <c r="B37" s="12" t="s">
        <v>60</v>
      </c>
      <c r="C37" s="28" t="s">
        <v>898</v>
      </c>
      <c r="D37" s="12">
        <v>248636</v>
      </c>
      <c r="E37" s="13">
        <v>44423.630148391203</v>
      </c>
      <c r="F37" s="12">
        <f t="shared" si="0"/>
        <v>34.5</v>
      </c>
      <c r="G37" s="12">
        <v>0</v>
      </c>
      <c r="H37" s="12">
        <v>34.5</v>
      </c>
      <c r="I37" s="8" t="s">
        <v>348</v>
      </c>
      <c r="J37" s="8" t="s">
        <v>245</v>
      </c>
      <c r="K37" s="8" t="s">
        <v>40</v>
      </c>
      <c r="L37" s="8" t="s">
        <v>23</v>
      </c>
      <c r="M37" s="8" t="s">
        <v>23</v>
      </c>
      <c r="N37" s="12">
        <v>0</v>
      </c>
      <c r="O37" s="12">
        <v>0</v>
      </c>
      <c r="P37" s="12">
        <v>6</v>
      </c>
      <c r="Q37" s="12">
        <v>3</v>
      </c>
      <c r="R37" s="12">
        <v>1.5</v>
      </c>
      <c r="S37" s="12">
        <v>24</v>
      </c>
    </row>
    <row r="38" spans="1:19">
      <c r="A38" s="8" t="s">
        <v>59</v>
      </c>
      <c r="B38" s="12" t="s">
        <v>60</v>
      </c>
      <c r="C38" s="28" t="s">
        <v>898</v>
      </c>
      <c r="D38" s="12">
        <v>249686</v>
      </c>
      <c r="E38" s="13">
        <v>44424.674494837964</v>
      </c>
      <c r="F38" s="12">
        <f t="shared" si="0"/>
        <v>34.5</v>
      </c>
      <c r="G38" s="12">
        <v>0</v>
      </c>
      <c r="H38" s="12">
        <v>34.5</v>
      </c>
      <c r="I38" s="8" t="s">
        <v>371</v>
      </c>
      <c r="J38" s="8" t="s">
        <v>245</v>
      </c>
      <c r="K38" s="8" t="s">
        <v>26</v>
      </c>
      <c r="L38" s="8" t="s">
        <v>23</v>
      </c>
      <c r="M38" s="8" t="s">
        <v>23</v>
      </c>
      <c r="N38" s="12">
        <v>0</v>
      </c>
      <c r="O38" s="12">
        <v>0</v>
      </c>
      <c r="P38" s="12">
        <v>6</v>
      </c>
      <c r="Q38" s="12">
        <v>3</v>
      </c>
      <c r="R38" s="12">
        <v>1.5</v>
      </c>
      <c r="S38" s="12">
        <v>24</v>
      </c>
    </row>
    <row r="39" spans="1:19">
      <c r="A39" s="8" t="s">
        <v>59</v>
      </c>
      <c r="B39" s="12" t="s">
        <v>60</v>
      </c>
      <c r="C39" s="28" t="s">
        <v>898</v>
      </c>
      <c r="D39" s="12">
        <v>251311</v>
      </c>
      <c r="E39" s="13">
        <v>44425.44516116898</v>
      </c>
      <c r="F39" s="12">
        <f t="shared" si="0"/>
        <v>34.5</v>
      </c>
      <c r="G39" s="12">
        <v>0</v>
      </c>
      <c r="H39" s="12">
        <v>34.5</v>
      </c>
      <c r="I39" s="8" t="s">
        <v>437</v>
      </c>
      <c r="J39" s="8" t="s">
        <v>245</v>
      </c>
      <c r="K39" s="8" t="s">
        <v>40</v>
      </c>
      <c r="L39" s="8" t="s">
        <v>23</v>
      </c>
      <c r="M39" s="8" t="s">
        <v>23</v>
      </c>
      <c r="N39" s="12">
        <v>0</v>
      </c>
      <c r="O39" s="12">
        <v>0</v>
      </c>
      <c r="P39" s="12">
        <v>6</v>
      </c>
      <c r="Q39" s="12">
        <v>3</v>
      </c>
      <c r="R39" s="12">
        <v>1.5</v>
      </c>
      <c r="S39" s="12">
        <v>24</v>
      </c>
    </row>
    <row r="40" spans="1:19">
      <c r="A40" s="8" t="s">
        <v>59</v>
      </c>
      <c r="B40" s="8" t="s">
        <v>60</v>
      </c>
      <c r="C40" s="28" t="s">
        <v>898</v>
      </c>
      <c r="D40" s="12">
        <v>241617</v>
      </c>
      <c r="E40" s="13">
        <v>44414.460954641203</v>
      </c>
      <c r="F40" s="12">
        <f t="shared" si="0"/>
        <v>33</v>
      </c>
      <c r="G40" s="12">
        <v>0</v>
      </c>
      <c r="H40" s="12">
        <v>33</v>
      </c>
      <c r="I40" s="8" t="s">
        <v>515</v>
      </c>
      <c r="J40" s="8" t="s">
        <v>245</v>
      </c>
      <c r="K40" s="8" t="s">
        <v>31</v>
      </c>
      <c r="L40" s="8" t="s">
        <v>23</v>
      </c>
      <c r="M40" s="8" t="s">
        <v>23</v>
      </c>
      <c r="N40" s="12">
        <v>0</v>
      </c>
      <c r="O40" s="12">
        <v>0</v>
      </c>
      <c r="P40" s="12">
        <v>6</v>
      </c>
      <c r="Q40" s="12">
        <v>3</v>
      </c>
      <c r="R40" s="12">
        <v>0</v>
      </c>
      <c r="S40" s="12">
        <v>24</v>
      </c>
    </row>
    <row r="41" spans="1:19">
      <c r="A41" s="8" t="s">
        <v>59</v>
      </c>
      <c r="B41" s="8" t="s">
        <v>60</v>
      </c>
      <c r="C41" s="28" t="s">
        <v>898</v>
      </c>
      <c r="D41" s="12">
        <v>242273</v>
      </c>
      <c r="E41" s="13">
        <v>44414.790301585643</v>
      </c>
      <c r="F41" s="12">
        <f t="shared" si="0"/>
        <v>33</v>
      </c>
      <c r="G41" s="12">
        <v>0</v>
      </c>
      <c r="H41" s="12">
        <v>33</v>
      </c>
      <c r="I41" s="8" t="s">
        <v>426</v>
      </c>
      <c r="J41" s="8" t="s">
        <v>245</v>
      </c>
      <c r="K41" s="8" t="s">
        <v>6</v>
      </c>
      <c r="L41" s="8" t="s">
        <v>23</v>
      </c>
      <c r="M41" s="8" t="s">
        <v>23</v>
      </c>
      <c r="N41" s="12">
        <v>0</v>
      </c>
      <c r="O41" s="12">
        <v>0</v>
      </c>
      <c r="P41" s="12">
        <v>6</v>
      </c>
      <c r="Q41" s="12">
        <v>3</v>
      </c>
      <c r="R41" s="12">
        <v>0</v>
      </c>
      <c r="S41" s="12">
        <v>24</v>
      </c>
    </row>
    <row r="42" spans="1:19">
      <c r="A42" s="8" t="s">
        <v>59</v>
      </c>
      <c r="B42" s="12" t="s">
        <v>60</v>
      </c>
      <c r="C42" s="28" t="s">
        <v>898</v>
      </c>
      <c r="D42" s="12">
        <v>246594</v>
      </c>
      <c r="E42" s="13">
        <v>44420.484933101849</v>
      </c>
      <c r="F42" s="12">
        <f t="shared" si="0"/>
        <v>33</v>
      </c>
      <c r="G42" s="12">
        <v>0</v>
      </c>
      <c r="H42" s="12">
        <v>33</v>
      </c>
      <c r="I42" s="8" t="s">
        <v>425</v>
      </c>
      <c r="J42" s="8" t="s">
        <v>245</v>
      </c>
      <c r="K42" s="8" t="s">
        <v>6</v>
      </c>
      <c r="L42" s="8" t="s">
        <v>23</v>
      </c>
      <c r="M42" s="8" t="s">
        <v>23</v>
      </c>
      <c r="N42" s="12">
        <v>0</v>
      </c>
      <c r="O42" s="12">
        <v>0</v>
      </c>
      <c r="P42" s="12">
        <v>6</v>
      </c>
      <c r="Q42" s="12">
        <v>3</v>
      </c>
      <c r="R42" s="12">
        <v>0</v>
      </c>
      <c r="S42" s="12">
        <v>24</v>
      </c>
    </row>
    <row r="43" spans="1:19">
      <c r="A43" s="8" t="s">
        <v>59</v>
      </c>
      <c r="B43" s="8" t="s">
        <v>60</v>
      </c>
      <c r="C43" s="28" t="s">
        <v>898</v>
      </c>
      <c r="D43" s="12">
        <v>251588</v>
      </c>
      <c r="E43" s="13">
        <v>44425.543818124999</v>
      </c>
      <c r="F43" s="12">
        <f t="shared" si="0"/>
        <v>33</v>
      </c>
      <c r="G43" s="12">
        <v>0</v>
      </c>
      <c r="H43" s="12">
        <v>33</v>
      </c>
      <c r="I43" s="8" t="s">
        <v>374</v>
      </c>
      <c r="J43" s="8" t="s">
        <v>245</v>
      </c>
      <c r="K43" s="8" t="s">
        <v>26</v>
      </c>
      <c r="L43" s="8" t="s">
        <v>23</v>
      </c>
      <c r="M43" s="8" t="s">
        <v>23</v>
      </c>
      <c r="N43" s="12">
        <v>0</v>
      </c>
      <c r="O43" s="12">
        <v>0</v>
      </c>
      <c r="P43" s="12">
        <v>6</v>
      </c>
      <c r="Q43" s="12">
        <v>3</v>
      </c>
      <c r="R43" s="12">
        <v>0</v>
      </c>
      <c r="S43" s="12">
        <v>24</v>
      </c>
    </row>
    <row r="44" spans="1:19">
      <c r="A44" s="8" t="s">
        <v>59</v>
      </c>
      <c r="B44" s="12" t="s">
        <v>60</v>
      </c>
      <c r="C44" s="28" t="s">
        <v>898</v>
      </c>
      <c r="D44" s="12">
        <v>241053</v>
      </c>
      <c r="E44" s="13">
        <v>44413.919513333334</v>
      </c>
      <c r="F44" s="12">
        <f t="shared" si="0"/>
        <v>31.1</v>
      </c>
      <c r="G44" s="12">
        <v>0</v>
      </c>
      <c r="H44" s="12">
        <v>31.1</v>
      </c>
      <c r="I44" s="8" t="s">
        <v>360</v>
      </c>
      <c r="J44" s="8" t="s">
        <v>245</v>
      </c>
      <c r="K44" s="8" t="s">
        <v>51</v>
      </c>
      <c r="L44" s="8" t="s">
        <v>23</v>
      </c>
      <c r="M44" s="8" t="s">
        <v>23</v>
      </c>
      <c r="N44" s="12">
        <v>0</v>
      </c>
      <c r="O44" s="12">
        <v>0</v>
      </c>
      <c r="P44" s="12">
        <v>6</v>
      </c>
      <c r="Q44" s="12">
        <v>0</v>
      </c>
      <c r="R44" s="12">
        <v>1.1000000000000001</v>
      </c>
      <c r="S44" s="12">
        <v>24</v>
      </c>
    </row>
    <row r="45" spans="1:19">
      <c r="A45" s="8" t="s">
        <v>59</v>
      </c>
      <c r="B45" s="12" t="s">
        <v>60</v>
      </c>
      <c r="C45" s="28" t="s">
        <v>898</v>
      </c>
      <c r="D45" s="12">
        <v>250774</v>
      </c>
      <c r="E45" s="13">
        <v>44424.88725792824</v>
      </c>
      <c r="F45" s="12">
        <f t="shared" si="0"/>
        <v>31.1</v>
      </c>
      <c r="G45" s="12">
        <v>0</v>
      </c>
      <c r="H45" s="12">
        <v>31.1</v>
      </c>
      <c r="I45" s="8" t="s">
        <v>304</v>
      </c>
      <c r="J45" s="8" t="s">
        <v>245</v>
      </c>
      <c r="K45" s="8" t="s">
        <v>45</v>
      </c>
      <c r="L45" s="8" t="s">
        <v>23</v>
      </c>
      <c r="M45" s="8" t="s">
        <v>23</v>
      </c>
      <c r="N45" s="12">
        <v>0</v>
      </c>
      <c r="O45" s="12">
        <v>0</v>
      </c>
      <c r="P45" s="12">
        <v>6</v>
      </c>
      <c r="Q45" s="12">
        <v>0</v>
      </c>
      <c r="R45" s="12">
        <v>1.1000000000000001</v>
      </c>
      <c r="S45" s="12">
        <v>24</v>
      </c>
    </row>
    <row r="46" spans="1:19">
      <c r="A46" s="8" t="s">
        <v>59</v>
      </c>
      <c r="B46" s="12" t="s">
        <v>60</v>
      </c>
      <c r="C46" s="28" t="s">
        <v>898</v>
      </c>
      <c r="D46" s="12">
        <v>249194</v>
      </c>
      <c r="E46" s="13">
        <v>44424.479719687501</v>
      </c>
      <c r="F46" s="12">
        <f t="shared" si="0"/>
        <v>31.1</v>
      </c>
      <c r="G46" s="12">
        <v>0</v>
      </c>
      <c r="H46" s="12">
        <v>31.1</v>
      </c>
      <c r="I46" s="8" t="s">
        <v>486</v>
      </c>
      <c r="J46" s="8" t="s">
        <v>245</v>
      </c>
      <c r="K46" s="8" t="s">
        <v>34</v>
      </c>
      <c r="L46" s="8" t="s">
        <v>23</v>
      </c>
      <c r="M46" s="8" t="s">
        <v>23</v>
      </c>
      <c r="N46" s="12">
        <v>0</v>
      </c>
      <c r="O46" s="12">
        <v>0</v>
      </c>
      <c r="P46" s="12">
        <v>6</v>
      </c>
      <c r="Q46" s="12">
        <v>0</v>
      </c>
      <c r="R46" s="12">
        <v>1.5</v>
      </c>
      <c r="S46" s="12">
        <v>23.6</v>
      </c>
    </row>
    <row r="47" spans="1:19">
      <c r="A47" s="8" t="s">
        <v>59</v>
      </c>
      <c r="B47" s="12" t="s">
        <v>60</v>
      </c>
      <c r="C47" s="28" t="s">
        <v>898</v>
      </c>
      <c r="D47" s="12">
        <v>247110</v>
      </c>
      <c r="E47" s="13">
        <v>44420.759380497686</v>
      </c>
      <c r="F47" s="12">
        <f t="shared" si="0"/>
        <v>30.3</v>
      </c>
      <c r="G47" s="12">
        <v>0</v>
      </c>
      <c r="H47" s="12">
        <v>30.3</v>
      </c>
      <c r="I47" s="8" t="s">
        <v>418</v>
      </c>
      <c r="J47" s="8" t="s">
        <v>245</v>
      </c>
      <c r="K47" s="8" t="s">
        <v>37</v>
      </c>
      <c r="L47" s="8" t="s">
        <v>23</v>
      </c>
      <c r="M47" s="8" t="s">
        <v>23</v>
      </c>
      <c r="N47" s="12">
        <v>0</v>
      </c>
      <c r="O47" s="12">
        <v>0</v>
      </c>
      <c r="P47" s="12">
        <v>6</v>
      </c>
      <c r="Q47" s="12">
        <v>3</v>
      </c>
      <c r="R47" s="12">
        <v>1.3</v>
      </c>
      <c r="S47" s="12">
        <v>20</v>
      </c>
    </row>
    <row r="48" spans="1:19">
      <c r="A48" s="8" t="s">
        <v>59</v>
      </c>
      <c r="B48" s="8" t="s">
        <v>60</v>
      </c>
      <c r="C48" s="28" t="s">
        <v>898</v>
      </c>
      <c r="D48" s="12">
        <v>248219</v>
      </c>
      <c r="E48" s="13">
        <v>44422.508229803236</v>
      </c>
      <c r="F48" s="12">
        <f t="shared" si="0"/>
        <v>29.8</v>
      </c>
      <c r="G48" s="12">
        <v>0</v>
      </c>
      <c r="H48" s="12">
        <v>29.8</v>
      </c>
      <c r="I48" s="8" t="s">
        <v>353</v>
      </c>
      <c r="J48" s="8" t="s">
        <v>245</v>
      </c>
      <c r="K48" s="8" t="s">
        <v>41</v>
      </c>
      <c r="L48" s="8" t="s">
        <v>23</v>
      </c>
      <c r="M48" s="8" t="s">
        <v>23</v>
      </c>
      <c r="N48" s="12">
        <v>0</v>
      </c>
      <c r="O48" s="12">
        <v>0</v>
      </c>
      <c r="P48" s="12">
        <v>6</v>
      </c>
      <c r="Q48" s="12">
        <v>3</v>
      </c>
      <c r="R48" s="12">
        <v>1.2</v>
      </c>
      <c r="S48" s="12">
        <v>19.600000000000001</v>
      </c>
    </row>
    <row r="49" spans="1:19">
      <c r="A49" s="8" t="s">
        <v>59</v>
      </c>
      <c r="B49" s="8" t="s">
        <v>60</v>
      </c>
      <c r="C49" s="28" t="s">
        <v>898</v>
      </c>
      <c r="D49" s="12">
        <v>243932</v>
      </c>
      <c r="E49" s="13">
        <v>44417.863470243057</v>
      </c>
      <c r="F49" s="12">
        <f t="shared" si="0"/>
        <v>29.4</v>
      </c>
      <c r="G49" s="12">
        <v>0</v>
      </c>
      <c r="H49" s="12">
        <v>29.4</v>
      </c>
      <c r="I49" s="8" t="s">
        <v>498</v>
      </c>
      <c r="J49" s="8" t="s">
        <v>245</v>
      </c>
      <c r="K49" s="8" t="s">
        <v>34</v>
      </c>
      <c r="L49" s="8" t="s">
        <v>23</v>
      </c>
      <c r="M49" s="8" t="s">
        <v>23</v>
      </c>
      <c r="N49" s="12">
        <v>0</v>
      </c>
      <c r="O49" s="12">
        <v>0</v>
      </c>
      <c r="P49" s="12">
        <v>6</v>
      </c>
      <c r="Q49" s="12">
        <v>3</v>
      </c>
      <c r="R49" s="12">
        <v>0</v>
      </c>
      <c r="S49" s="12">
        <v>20.399999999999999</v>
      </c>
    </row>
    <row r="50" spans="1:19">
      <c r="A50" s="8" t="s">
        <v>59</v>
      </c>
      <c r="B50" s="12" t="s">
        <v>60</v>
      </c>
      <c r="C50" s="28" t="s">
        <v>898</v>
      </c>
      <c r="D50" s="12">
        <v>244144</v>
      </c>
      <c r="E50" s="13">
        <v>44418.4021808912</v>
      </c>
      <c r="F50" s="12">
        <f t="shared" si="0"/>
        <v>26.9</v>
      </c>
      <c r="G50" s="12">
        <v>0</v>
      </c>
      <c r="H50" s="12">
        <v>26.9</v>
      </c>
      <c r="I50" s="8" t="s">
        <v>354</v>
      </c>
      <c r="J50" s="8" t="s">
        <v>245</v>
      </c>
      <c r="K50" s="8" t="s">
        <v>34</v>
      </c>
      <c r="L50" s="8" t="s">
        <v>23</v>
      </c>
      <c r="M50" s="8" t="s">
        <v>23</v>
      </c>
      <c r="N50" s="12">
        <v>0</v>
      </c>
      <c r="O50" s="12">
        <v>0</v>
      </c>
      <c r="P50" s="12">
        <v>6</v>
      </c>
      <c r="Q50" s="12">
        <v>3</v>
      </c>
      <c r="R50" s="12">
        <v>0.5</v>
      </c>
      <c r="S50" s="12">
        <v>17.399999999999999</v>
      </c>
    </row>
    <row r="51" spans="1:19">
      <c r="A51" s="8" t="s">
        <v>59</v>
      </c>
      <c r="B51" s="12" t="s">
        <v>60</v>
      </c>
      <c r="C51" s="28" t="s">
        <v>898</v>
      </c>
      <c r="D51" s="12">
        <v>244457</v>
      </c>
      <c r="E51" s="13">
        <v>44418.676593194439</v>
      </c>
      <c r="F51" s="12">
        <f t="shared" si="0"/>
        <v>26.6</v>
      </c>
      <c r="G51" s="12">
        <v>0</v>
      </c>
      <c r="H51" s="12">
        <v>26.6</v>
      </c>
      <c r="I51" s="8" t="s">
        <v>314</v>
      </c>
      <c r="J51" s="8" t="s">
        <v>245</v>
      </c>
      <c r="K51" s="8" t="s">
        <v>35</v>
      </c>
      <c r="L51" s="8" t="s">
        <v>23</v>
      </c>
      <c r="M51" s="8" t="s">
        <v>23</v>
      </c>
      <c r="N51" s="12">
        <v>0</v>
      </c>
      <c r="O51" s="12">
        <v>0</v>
      </c>
      <c r="P51" s="12">
        <v>6</v>
      </c>
      <c r="Q51" s="12">
        <v>3</v>
      </c>
      <c r="R51" s="12">
        <v>1</v>
      </c>
      <c r="S51" s="12">
        <v>16.600000000000001</v>
      </c>
    </row>
    <row r="52" spans="1:19">
      <c r="A52" s="8" t="s">
        <v>59</v>
      </c>
      <c r="B52" s="8" t="s">
        <v>60</v>
      </c>
      <c r="C52" s="28" t="s">
        <v>898</v>
      </c>
      <c r="D52" s="12">
        <v>243967</v>
      </c>
      <c r="E52" s="13">
        <v>44417.915812384257</v>
      </c>
      <c r="F52" s="12">
        <f t="shared" si="0"/>
        <v>26.200000000000003</v>
      </c>
      <c r="G52" s="12">
        <v>0</v>
      </c>
      <c r="H52" s="12">
        <v>26.200000000000003</v>
      </c>
      <c r="I52" s="8" t="s">
        <v>417</v>
      </c>
      <c r="J52" s="8" t="s">
        <v>245</v>
      </c>
      <c r="K52" s="8" t="s">
        <v>38</v>
      </c>
      <c r="L52" s="8" t="s">
        <v>23</v>
      </c>
      <c r="M52" s="8" t="s">
        <v>23</v>
      </c>
      <c r="N52" s="12">
        <v>0</v>
      </c>
      <c r="O52" s="12">
        <v>0</v>
      </c>
      <c r="P52" s="12">
        <v>6</v>
      </c>
      <c r="Q52" s="12">
        <v>3</v>
      </c>
      <c r="R52" s="12">
        <v>0.4</v>
      </c>
      <c r="S52" s="12">
        <v>16.8</v>
      </c>
    </row>
    <row r="53" spans="1:19">
      <c r="A53" s="8" t="s">
        <v>59</v>
      </c>
      <c r="B53" s="8" t="s">
        <v>60</v>
      </c>
      <c r="C53" s="28" t="s">
        <v>898</v>
      </c>
      <c r="D53" s="12">
        <v>253287</v>
      </c>
      <c r="E53" s="13">
        <v>44425.939788599535</v>
      </c>
      <c r="F53" s="12">
        <f t="shared" si="0"/>
        <v>24.9</v>
      </c>
      <c r="G53" s="12">
        <v>0</v>
      </c>
      <c r="H53" s="12">
        <v>24.9</v>
      </c>
      <c r="I53" s="8" t="s">
        <v>262</v>
      </c>
      <c r="J53" s="8" t="s">
        <v>245</v>
      </c>
      <c r="K53" s="8" t="s">
        <v>0</v>
      </c>
      <c r="L53" s="8" t="s">
        <v>23</v>
      </c>
      <c r="M53" s="8" t="s">
        <v>23</v>
      </c>
      <c r="N53" s="12">
        <v>0</v>
      </c>
      <c r="O53" s="12">
        <v>0</v>
      </c>
      <c r="P53" s="12">
        <v>6</v>
      </c>
      <c r="Q53" s="12">
        <v>3</v>
      </c>
      <c r="R53" s="12">
        <v>1.5</v>
      </c>
      <c r="S53" s="12">
        <v>14.4</v>
      </c>
    </row>
    <row r="54" spans="1:19">
      <c r="A54" s="8" t="s">
        <v>59</v>
      </c>
      <c r="B54" s="8" t="s">
        <v>60</v>
      </c>
      <c r="C54" s="28" t="s">
        <v>898</v>
      </c>
      <c r="D54" s="12">
        <v>247336</v>
      </c>
      <c r="E54" s="13">
        <v>44421.093521423609</v>
      </c>
      <c r="F54" s="12">
        <f t="shared" si="0"/>
        <v>24.3</v>
      </c>
      <c r="G54" s="12">
        <v>0</v>
      </c>
      <c r="H54" s="12">
        <v>24.3</v>
      </c>
      <c r="I54" s="8" t="s">
        <v>301</v>
      </c>
      <c r="J54" s="8" t="s">
        <v>245</v>
      </c>
      <c r="K54" s="8" t="s">
        <v>47</v>
      </c>
      <c r="L54" s="8" t="s">
        <v>23</v>
      </c>
      <c r="M54" s="8" t="s">
        <v>23</v>
      </c>
      <c r="N54" s="12">
        <v>0</v>
      </c>
      <c r="O54" s="12">
        <v>0</v>
      </c>
      <c r="P54" s="12">
        <v>6</v>
      </c>
      <c r="Q54" s="12">
        <v>4</v>
      </c>
      <c r="R54" s="12">
        <v>1.5</v>
      </c>
      <c r="S54" s="12">
        <v>12.8</v>
      </c>
    </row>
    <row r="55" spans="1:19">
      <c r="A55" s="8" t="s">
        <v>59</v>
      </c>
      <c r="B55" s="8" t="s">
        <v>60</v>
      </c>
      <c r="C55" s="28" t="s">
        <v>898</v>
      </c>
      <c r="D55" s="12">
        <v>251595</v>
      </c>
      <c r="E55" s="13">
        <v>44425.545351805551</v>
      </c>
      <c r="F55" s="12">
        <f t="shared" si="0"/>
        <v>24.1</v>
      </c>
      <c r="G55" s="12">
        <v>0</v>
      </c>
      <c r="H55" s="12">
        <v>24.1</v>
      </c>
      <c r="I55" s="8" t="s">
        <v>397</v>
      </c>
      <c r="J55" s="8" t="s">
        <v>245</v>
      </c>
      <c r="K55" s="8" t="s">
        <v>4</v>
      </c>
      <c r="L55" s="8" t="s">
        <v>23</v>
      </c>
      <c r="M55" s="8" t="s">
        <v>23</v>
      </c>
      <c r="N55" s="12">
        <v>0</v>
      </c>
      <c r="O55" s="12">
        <v>0</v>
      </c>
      <c r="P55" s="12">
        <v>6</v>
      </c>
      <c r="Q55" s="12">
        <v>3</v>
      </c>
      <c r="R55" s="12">
        <v>1.5</v>
      </c>
      <c r="S55" s="12">
        <v>13.6</v>
      </c>
    </row>
    <row r="56" spans="1:19">
      <c r="A56" s="8" t="s">
        <v>59</v>
      </c>
      <c r="B56" s="8" t="s">
        <v>60</v>
      </c>
      <c r="C56" s="28" t="s">
        <v>898</v>
      </c>
      <c r="D56" s="12">
        <v>248790</v>
      </c>
      <c r="E56" s="13">
        <v>44423.826257766203</v>
      </c>
      <c r="F56" s="12">
        <f t="shared" si="0"/>
        <v>23.7</v>
      </c>
      <c r="G56" s="12">
        <v>0</v>
      </c>
      <c r="H56" s="12">
        <v>23.7</v>
      </c>
      <c r="I56" s="8" t="s">
        <v>300</v>
      </c>
      <c r="J56" s="8" t="s">
        <v>245</v>
      </c>
      <c r="K56" s="8" t="s">
        <v>5</v>
      </c>
      <c r="L56" s="8" t="s">
        <v>24</v>
      </c>
      <c r="M56" s="8" t="s">
        <v>23</v>
      </c>
      <c r="N56" s="12">
        <v>6</v>
      </c>
      <c r="O56" s="12">
        <v>0</v>
      </c>
      <c r="P56" s="12">
        <v>6</v>
      </c>
      <c r="Q56" s="12">
        <v>3</v>
      </c>
      <c r="R56" s="12">
        <v>1.5</v>
      </c>
      <c r="S56" s="12">
        <v>7.2</v>
      </c>
    </row>
    <row r="57" spans="1:19">
      <c r="A57" s="8" t="s">
        <v>59</v>
      </c>
      <c r="B57" s="8" t="s">
        <v>60</v>
      </c>
      <c r="C57" s="28" t="s">
        <v>898</v>
      </c>
      <c r="D57" s="12">
        <v>251540</v>
      </c>
      <c r="E57" s="13">
        <v>44425.521078819445</v>
      </c>
      <c r="F57" s="12">
        <f t="shared" si="0"/>
        <v>22.8</v>
      </c>
      <c r="G57" s="12">
        <v>0</v>
      </c>
      <c r="H57" s="12">
        <v>22.8</v>
      </c>
      <c r="I57" s="8" t="s">
        <v>528</v>
      </c>
      <c r="J57" s="8" t="s">
        <v>245</v>
      </c>
      <c r="K57" s="8" t="s">
        <v>41</v>
      </c>
      <c r="L57" s="8" t="s">
        <v>24</v>
      </c>
      <c r="M57" s="8" t="s">
        <v>23</v>
      </c>
      <c r="N57" s="12">
        <v>6</v>
      </c>
      <c r="O57" s="12">
        <v>0</v>
      </c>
      <c r="P57" s="12">
        <v>6</v>
      </c>
      <c r="Q57" s="12">
        <v>3</v>
      </c>
      <c r="R57" s="12">
        <v>1</v>
      </c>
      <c r="S57" s="12">
        <v>6.8</v>
      </c>
    </row>
    <row r="58" spans="1:19">
      <c r="A58" s="8" t="s">
        <v>59</v>
      </c>
      <c r="B58" s="12" t="s">
        <v>60</v>
      </c>
      <c r="C58" s="28" t="s">
        <v>898</v>
      </c>
      <c r="D58" s="12">
        <v>252192</v>
      </c>
      <c r="E58" s="13">
        <v>44425.692983020832</v>
      </c>
      <c r="F58" s="12">
        <f t="shared" si="0"/>
        <v>22.5</v>
      </c>
      <c r="G58" s="12">
        <v>0</v>
      </c>
      <c r="H58" s="12">
        <v>22.5</v>
      </c>
      <c r="I58" s="8" t="s">
        <v>395</v>
      </c>
      <c r="J58" s="8" t="s">
        <v>245</v>
      </c>
      <c r="K58" s="8" t="s">
        <v>31</v>
      </c>
      <c r="L58" s="8" t="s">
        <v>23</v>
      </c>
      <c r="M58" s="8" t="s">
        <v>23</v>
      </c>
      <c r="N58" s="12">
        <v>0</v>
      </c>
      <c r="O58" s="12">
        <v>0</v>
      </c>
      <c r="P58" s="12">
        <v>6</v>
      </c>
      <c r="Q58" s="12">
        <v>3</v>
      </c>
      <c r="R58" s="12">
        <v>1.5</v>
      </c>
      <c r="S58" s="12">
        <v>12</v>
      </c>
    </row>
    <row r="59" spans="1:19">
      <c r="A59" s="8" t="s">
        <v>59</v>
      </c>
      <c r="B59" s="8" t="s">
        <v>60</v>
      </c>
      <c r="C59" s="28" t="s">
        <v>898</v>
      </c>
      <c r="D59" s="12">
        <v>240761</v>
      </c>
      <c r="E59" s="13">
        <v>44413.717874456015</v>
      </c>
      <c r="F59" s="12">
        <f t="shared" si="0"/>
        <v>22.1</v>
      </c>
      <c r="G59" s="12">
        <v>0</v>
      </c>
      <c r="H59" s="12">
        <v>22.1</v>
      </c>
      <c r="I59" s="8" t="s">
        <v>475</v>
      </c>
      <c r="J59" s="8" t="s">
        <v>245</v>
      </c>
      <c r="K59" s="8" t="s">
        <v>45</v>
      </c>
      <c r="L59" s="8" t="s">
        <v>23</v>
      </c>
      <c r="M59" s="8" t="s">
        <v>23</v>
      </c>
      <c r="N59" s="12">
        <v>0</v>
      </c>
      <c r="O59" s="12">
        <v>0</v>
      </c>
      <c r="P59" s="12">
        <v>6</v>
      </c>
      <c r="Q59" s="12">
        <v>3</v>
      </c>
      <c r="R59" s="12">
        <v>1.5</v>
      </c>
      <c r="S59" s="12">
        <v>11.6</v>
      </c>
    </row>
    <row r="60" spans="1:19">
      <c r="A60" s="8" t="s">
        <v>59</v>
      </c>
      <c r="B60" s="12" t="s">
        <v>60</v>
      </c>
      <c r="C60" s="28" t="s">
        <v>898</v>
      </c>
      <c r="D60" s="12">
        <v>249789</v>
      </c>
      <c r="E60" s="13">
        <v>44424.695224907402</v>
      </c>
      <c r="F60" s="12">
        <f t="shared" si="0"/>
        <v>21.9</v>
      </c>
      <c r="G60" s="12">
        <v>0</v>
      </c>
      <c r="H60" s="12">
        <v>21.9</v>
      </c>
      <c r="I60" s="8" t="s">
        <v>465</v>
      </c>
      <c r="J60" s="8" t="s">
        <v>245</v>
      </c>
      <c r="K60" s="8" t="s">
        <v>28</v>
      </c>
      <c r="L60" s="8" t="s">
        <v>23</v>
      </c>
      <c r="M60" s="8" t="s">
        <v>23</v>
      </c>
      <c r="N60" s="12">
        <v>0</v>
      </c>
      <c r="O60" s="12">
        <v>0</v>
      </c>
      <c r="P60" s="12">
        <v>6</v>
      </c>
      <c r="Q60" s="12">
        <v>0</v>
      </c>
      <c r="R60" s="12">
        <v>1.5</v>
      </c>
      <c r="S60" s="12">
        <v>14.4</v>
      </c>
    </row>
    <row r="61" spans="1:19">
      <c r="A61" s="8" t="s">
        <v>59</v>
      </c>
      <c r="B61" s="12" t="s">
        <v>60</v>
      </c>
      <c r="C61" s="28" t="s">
        <v>898</v>
      </c>
      <c r="D61" s="12">
        <v>250054</v>
      </c>
      <c r="E61" s="13">
        <v>44424.799232037032</v>
      </c>
      <c r="F61" s="12">
        <f t="shared" si="0"/>
        <v>21.7</v>
      </c>
      <c r="G61" s="12">
        <v>0</v>
      </c>
      <c r="H61" s="12">
        <v>21.7</v>
      </c>
      <c r="I61" s="8" t="s">
        <v>435</v>
      </c>
      <c r="J61" s="8" t="s">
        <v>245</v>
      </c>
      <c r="K61" s="8" t="s">
        <v>40</v>
      </c>
      <c r="L61" s="8" t="s">
        <v>23</v>
      </c>
      <c r="M61" s="8" t="s">
        <v>23</v>
      </c>
      <c r="N61" s="12">
        <v>0</v>
      </c>
      <c r="O61" s="12">
        <v>0</v>
      </c>
      <c r="P61" s="12">
        <v>6</v>
      </c>
      <c r="Q61" s="12">
        <v>3</v>
      </c>
      <c r="R61" s="12">
        <v>1.5</v>
      </c>
      <c r="S61" s="12">
        <v>11.2</v>
      </c>
    </row>
    <row r="62" spans="1:19">
      <c r="A62" s="8" t="s">
        <v>59</v>
      </c>
      <c r="B62" s="12" t="s">
        <v>60</v>
      </c>
      <c r="C62" s="28" t="s">
        <v>898</v>
      </c>
      <c r="D62" s="12">
        <v>248922</v>
      </c>
      <c r="E62" s="13">
        <v>44424.013550868054</v>
      </c>
      <c r="F62" s="12">
        <f t="shared" si="0"/>
        <v>21.5</v>
      </c>
      <c r="G62" s="12">
        <v>0</v>
      </c>
      <c r="H62" s="12">
        <v>21.5</v>
      </c>
      <c r="I62" s="8" t="s">
        <v>270</v>
      </c>
      <c r="J62" s="8" t="s">
        <v>245</v>
      </c>
      <c r="K62" s="8" t="s">
        <v>27</v>
      </c>
      <c r="L62" s="8" t="s">
        <v>23</v>
      </c>
      <c r="M62" s="8" t="s">
        <v>23</v>
      </c>
      <c r="N62" s="12">
        <v>0</v>
      </c>
      <c r="O62" s="12">
        <v>0</v>
      </c>
      <c r="P62" s="12">
        <v>6</v>
      </c>
      <c r="Q62" s="12">
        <v>3</v>
      </c>
      <c r="R62" s="12">
        <v>1.5</v>
      </c>
      <c r="S62" s="12">
        <v>11</v>
      </c>
    </row>
    <row r="63" spans="1:19">
      <c r="A63" s="8" t="s">
        <v>59</v>
      </c>
      <c r="B63" s="12" t="s">
        <v>60</v>
      </c>
      <c r="C63" s="28" t="s">
        <v>898</v>
      </c>
      <c r="D63" s="12">
        <v>251688</v>
      </c>
      <c r="E63" s="13">
        <v>44425.590413402773</v>
      </c>
      <c r="F63" s="12">
        <f t="shared" si="0"/>
        <v>20.5</v>
      </c>
      <c r="G63" s="12">
        <v>0</v>
      </c>
      <c r="H63" s="12">
        <v>20.5</v>
      </c>
      <c r="I63" s="8" t="s">
        <v>525</v>
      </c>
      <c r="J63" s="8" t="s">
        <v>245</v>
      </c>
      <c r="K63" s="8" t="s">
        <v>41</v>
      </c>
      <c r="L63" s="8" t="s">
        <v>23</v>
      </c>
      <c r="M63" s="8" t="s">
        <v>23</v>
      </c>
      <c r="N63" s="12">
        <v>0</v>
      </c>
      <c r="O63" s="12">
        <v>0</v>
      </c>
      <c r="P63" s="12">
        <v>6</v>
      </c>
      <c r="Q63" s="12">
        <v>3</v>
      </c>
      <c r="R63" s="12">
        <v>0.7</v>
      </c>
      <c r="S63" s="12">
        <v>10.8</v>
      </c>
    </row>
    <row r="64" spans="1:19">
      <c r="A64" s="8" t="s">
        <v>59</v>
      </c>
      <c r="B64" s="8" t="s">
        <v>60</v>
      </c>
      <c r="C64" s="28" t="s">
        <v>898</v>
      </c>
      <c r="D64" s="12">
        <v>247468</v>
      </c>
      <c r="E64" s="13">
        <v>44421.43051233796</v>
      </c>
      <c r="F64" s="12">
        <f t="shared" si="0"/>
        <v>20.5</v>
      </c>
      <c r="G64" s="12">
        <v>0</v>
      </c>
      <c r="H64" s="12">
        <v>20.5</v>
      </c>
      <c r="I64" s="8" t="s">
        <v>529</v>
      </c>
      <c r="J64" s="8" t="s">
        <v>245</v>
      </c>
      <c r="K64" s="8" t="s">
        <v>5</v>
      </c>
      <c r="L64" s="8" t="s">
        <v>23</v>
      </c>
      <c r="M64" s="8" t="s">
        <v>23</v>
      </c>
      <c r="N64" s="12">
        <v>0</v>
      </c>
      <c r="O64" s="12">
        <v>0</v>
      </c>
      <c r="P64" s="12">
        <v>6</v>
      </c>
      <c r="Q64" s="12">
        <v>4</v>
      </c>
      <c r="R64" s="12">
        <v>1.5</v>
      </c>
      <c r="S64" s="12">
        <v>9</v>
      </c>
    </row>
    <row r="65" spans="1:19">
      <c r="A65" s="8" t="s">
        <v>59</v>
      </c>
      <c r="B65" s="8" t="s">
        <v>60</v>
      </c>
      <c r="C65" s="28" t="s">
        <v>898</v>
      </c>
      <c r="D65" s="12">
        <v>242673</v>
      </c>
      <c r="E65" s="13">
        <v>44415.624178726852</v>
      </c>
      <c r="F65" s="12">
        <f t="shared" si="0"/>
        <v>20.100000000000001</v>
      </c>
      <c r="G65" s="12">
        <v>0</v>
      </c>
      <c r="H65" s="12">
        <v>20.100000000000001</v>
      </c>
      <c r="I65" s="8" t="s">
        <v>269</v>
      </c>
      <c r="J65" s="8" t="s">
        <v>245</v>
      </c>
      <c r="K65" s="8" t="s">
        <v>5</v>
      </c>
      <c r="L65" s="8" t="s">
        <v>23</v>
      </c>
      <c r="M65" s="8" t="s">
        <v>23</v>
      </c>
      <c r="N65" s="12">
        <v>0</v>
      </c>
      <c r="O65" s="12">
        <v>0</v>
      </c>
      <c r="P65" s="12">
        <v>6</v>
      </c>
      <c r="Q65" s="12">
        <v>3</v>
      </c>
      <c r="R65" s="12">
        <v>0.5</v>
      </c>
      <c r="S65" s="12">
        <v>10.6</v>
      </c>
    </row>
    <row r="66" spans="1:19">
      <c r="A66" s="8" t="s">
        <v>59</v>
      </c>
      <c r="B66" s="8" t="s">
        <v>60</v>
      </c>
      <c r="C66" s="28" t="s">
        <v>898</v>
      </c>
      <c r="D66" s="12">
        <v>250579</v>
      </c>
      <c r="E66" s="13">
        <v>44424.806273159724</v>
      </c>
      <c r="F66" s="12">
        <f t="shared" ref="F66:F129" si="1">SUM(G66,H66)</f>
        <v>20.100000000000001</v>
      </c>
      <c r="G66" s="12">
        <v>0</v>
      </c>
      <c r="H66" s="12">
        <v>20.100000000000001</v>
      </c>
      <c r="I66" s="8" t="s">
        <v>493</v>
      </c>
      <c r="J66" s="8" t="s">
        <v>245</v>
      </c>
      <c r="K66" s="8" t="s">
        <v>4</v>
      </c>
      <c r="L66" s="8" t="s">
        <v>23</v>
      </c>
      <c r="M66" s="8" t="s">
        <v>23</v>
      </c>
      <c r="N66" s="12">
        <v>0</v>
      </c>
      <c r="O66" s="12">
        <v>0</v>
      </c>
      <c r="P66" s="12">
        <v>6</v>
      </c>
      <c r="Q66" s="12">
        <v>3</v>
      </c>
      <c r="R66" s="12">
        <v>1.5</v>
      </c>
      <c r="S66" s="12">
        <v>9.6</v>
      </c>
    </row>
    <row r="67" spans="1:19">
      <c r="A67" s="8" t="s">
        <v>59</v>
      </c>
      <c r="B67" s="8" t="s">
        <v>60</v>
      </c>
      <c r="C67" s="28" t="s">
        <v>898</v>
      </c>
      <c r="D67" s="12">
        <v>252957</v>
      </c>
      <c r="E67" s="13">
        <v>44425.880625347221</v>
      </c>
      <c r="F67" s="12">
        <f t="shared" si="1"/>
        <v>20</v>
      </c>
      <c r="G67" s="12">
        <v>0</v>
      </c>
      <c r="H67" s="12">
        <v>20</v>
      </c>
      <c r="I67" s="8" t="s">
        <v>308</v>
      </c>
      <c r="J67" s="8" t="s">
        <v>245</v>
      </c>
      <c r="K67" s="8" t="s">
        <v>5</v>
      </c>
      <c r="L67" s="8" t="s">
        <v>23</v>
      </c>
      <c r="M67" s="8" t="s">
        <v>23</v>
      </c>
      <c r="N67" s="12">
        <v>0</v>
      </c>
      <c r="O67" s="12">
        <v>0</v>
      </c>
      <c r="P67" s="12">
        <v>6</v>
      </c>
      <c r="Q67" s="12">
        <v>0</v>
      </c>
      <c r="R67" s="12">
        <v>0</v>
      </c>
      <c r="S67" s="12">
        <v>14</v>
      </c>
    </row>
    <row r="68" spans="1:19">
      <c r="A68" s="8" t="s">
        <v>59</v>
      </c>
      <c r="B68" s="12" t="s">
        <v>60</v>
      </c>
      <c r="C68" s="28" t="s">
        <v>898</v>
      </c>
      <c r="D68" s="12">
        <v>251323</v>
      </c>
      <c r="E68" s="13">
        <v>44425.452264293977</v>
      </c>
      <c r="F68" s="12">
        <f t="shared" si="1"/>
        <v>19.899999999999999</v>
      </c>
      <c r="G68" s="12">
        <v>0</v>
      </c>
      <c r="H68" s="12">
        <v>19.899999999999999</v>
      </c>
      <c r="I68" s="8" t="s">
        <v>507</v>
      </c>
      <c r="J68" s="8" t="s">
        <v>245</v>
      </c>
      <c r="K68" s="8" t="s">
        <v>31</v>
      </c>
      <c r="L68" s="8" t="s">
        <v>23</v>
      </c>
      <c r="M68" s="8" t="s">
        <v>23</v>
      </c>
      <c r="N68" s="12">
        <v>0</v>
      </c>
      <c r="O68" s="12">
        <v>0</v>
      </c>
      <c r="P68" s="12">
        <v>6</v>
      </c>
      <c r="Q68" s="12">
        <v>3</v>
      </c>
      <c r="R68" s="12">
        <v>1.3</v>
      </c>
      <c r="S68" s="12">
        <v>9.6</v>
      </c>
    </row>
    <row r="69" spans="1:19">
      <c r="A69" s="8" t="s">
        <v>59</v>
      </c>
      <c r="B69" s="8" t="s">
        <v>60</v>
      </c>
      <c r="C69" s="28" t="s">
        <v>898</v>
      </c>
      <c r="D69" s="12">
        <v>251488</v>
      </c>
      <c r="E69" s="13">
        <v>44425.504028217591</v>
      </c>
      <c r="F69" s="12">
        <f t="shared" si="1"/>
        <v>19.700000000000003</v>
      </c>
      <c r="G69" s="12">
        <v>0</v>
      </c>
      <c r="H69" s="12">
        <v>19.700000000000003</v>
      </c>
      <c r="I69" s="8" t="s">
        <v>512</v>
      </c>
      <c r="J69" s="8" t="s">
        <v>245</v>
      </c>
      <c r="K69" s="8" t="s">
        <v>41</v>
      </c>
      <c r="L69" s="8" t="s">
        <v>23</v>
      </c>
      <c r="M69" s="8" t="s">
        <v>23</v>
      </c>
      <c r="N69" s="12">
        <v>0</v>
      </c>
      <c r="O69" s="12">
        <v>0</v>
      </c>
      <c r="P69" s="12">
        <v>6</v>
      </c>
      <c r="Q69" s="12">
        <v>3</v>
      </c>
      <c r="R69" s="12">
        <v>0.9</v>
      </c>
      <c r="S69" s="12">
        <v>9.8000000000000007</v>
      </c>
    </row>
    <row r="70" spans="1:19">
      <c r="A70" s="8" t="s">
        <v>59</v>
      </c>
      <c r="B70" s="12" t="s">
        <v>60</v>
      </c>
      <c r="C70" s="28" t="s">
        <v>898</v>
      </c>
      <c r="D70" s="12">
        <v>244527</v>
      </c>
      <c r="E70" s="13">
        <v>44418.704269502312</v>
      </c>
      <c r="F70" s="12">
        <f t="shared" si="1"/>
        <v>19.7</v>
      </c>
      <c r="G70" s="12">
        <v>0</v>
      </c>
      <c r="H70" s="12">
        <v>19.7</v>
      </c>
      <c r="I70" s="8" t="s">
        <v>335</v>
      </c>
      <c r="J70" s="8" t="s">
        <v>245</v>
      </c>
      <c r="K70" s="8" t="s">
        <v>1</v>
      </c>
      <c r="L70" s="8" t="s">
        <v>24</v>
      </c>
      <c r="M70" s="8" t="s">
        <v>23</v>
      </c>
      <c r="N70" s="12">
        <v>6</v>
      </c>
      <c r="O70" s="12">
        <v>0</v>
      </c>
      <c r="P70" s="12">
        <v>6</v>
      </c>
      <c r="Q70" s="12">
        <v>0</v>
      </c>
      <c r="R70" s="12">
        <v>1.5</v>
      </c>
      <c r="S70" s="12">
        <v>6.2</v>
      </c>
    </row>
    <row r="71" spans="1:19">
      <c r="A71" s="8" t="s">
        <v>59</v>
      </c>
      <c r="B71" s="12" t="s">
        <v>60</v>
      </c>
      <c r="C71" s="28" t="s">
        <v>898</v>
      </c>
      <c r="D71" s="12">
        <v>242098</v>
      </c>
      <c r="E71" s="13">
        <v>44414.683516365738</v>
      </c>
      <c r="F71" s="12">
        <f t="shared" si="1"/>
        <v>19.100000000000001</v>
      </c>
      <c r="G71" s="12">
        <v>0</v>
      </c>
      <c r="H71" s="12">
        <v>19.100000000000001</v>
      </c>
      <c r="I71" s="8" t="s">
        <v>283</v>
      </c>
      <c r="J71" s="8" t="s">
        <v>245</v>
      </c>
      <c r="K71" s="8" t="s">
        <v>47</v>
      </c>
      <c r="L71" s="8" t="s">
        <v>23</v>
      </c>
      <c r="M71" s="8" t="s">
        <v>23</v>
      </c>
      <c r="N71" s="12">
        <v>0</v>
      </c>
      <c r="O71" s="12">
        <v>0</v>
      </c>
      <c r="P71" s="12">
        <v>6</v>
      </c>
      <c r="Q71" s="12">
        <v>3</v>
      </c>
      <c r="R71" s="12">
        <v>1.5</v>
      </c>
      <c r="S71" s="12">
        <v>8.6</v>
      </c>
    </row>
    <row r="72" spans="1:19">
      <c r="A72" s="8" t="s">
        <v>59</v>
      </c>
      <c r="B72" s="8" t="s">
        <v>60</v>
      </c>
      <c r="C72" s="28" t="s">
        <v>898</v>
      </c>
      <c r="D72" s="12">
        <v>242119</v>
      </c>
      <c r="E72" s="13">
        <v>44414.693657349533</v>
      </c>
      <c r="F72" s="12">
        <f t="shared" si="1"/>
        <v>19</v>
      </c>
      <c r="G72" s="12">
        <v>0</v>
      </c>
      <c r="H72" s="12">
        <v>19</v>
      </c>
      <c r="I72" s="8" t="s">
        <v>350</v>
      </c>
      <c r="J72" s="8" t="s">
        <v>245</v>
      </c>
      <c r="K72" s="8" t="s">
        <v>41</v>
      </c>
      <c r="L72" s="8" t="s">
        <v>23</v>
      </c>
      <c r="M72" s="8" t="s">
        <v>23</v>
      </c>
      <c r="N72" s="12">
        <v>0</v>
      </c>
      <c r="O72" s="12">
        <v>0</v>
      </c>
      <c r="P72" s="12">
        <v>6</v>
      </c>
      <c r="Q72" s="12">
        <v>3</v>
      </c>
      <c r="R72" s="12">
        <v>0.4</v>
      </c>
      <c r="S72" s="12">
        <v>9.6</v>
      </c>
    </row>
    <row r="73" spans="1:19">
      <c r="A73" s="8" t="s">
        <v>59</v>
      </c>
      <c r="B73" s="8" t="s">
        <v>60</v>
      </c>
      <c r="C73" s="28" t="s">
        <v>898</v>
      </c>
      <c r="D73" s="12">
        <v>241609</v>
      </c>
      <c r="E73" s="13">
        <v>44414.458050335648</v>
      </c>
      <c r="F73" s="12">
        <f t="shared" si="1"/>
        <v>18.5</v>
      </c>
      <c r="G73" s="12">
        <v>0</v>
      </c>
      <c r="H73" s="12">
        <v>18.5</v>
      </c>
      <c r="I73" s="8" t="s">
        <v>440</v>
      </c>
      <c r="J73" s="8" t="s">
        <v>245</v>
      </c>
      <c r="K73" s="8" t="s">
        <v>28</v>
      </c>
      <c r="L73" s="8" t="s">
        <v>23</v>
      </c>
      <c r="M73" s="8" t="s">
        <v>23</v>
      </c>
      <c r="N73" s="12">
        <v>0</v>
      </c>
      <c r="O73" s="12">
        <v>0</v>
      </c>
      <c r="P73" s="12">
        <v>6</v>
      </c>
      <c r="Q73" s="12">
        <v>0</v>
      </c>
      <c r="R73" s="12">
        <v>0.5</v>
      </c>
      <c r="S73" s="12">
        <v>12</v>
      </c>
    </row>
    <row r="74" spans="1:19">
      <c r="A74" s="8" t="s">
        <v>59</v>
      </c>
      <c r="B74" s="8" t="s">
        <v>60</v>
      </c>
      <c r="C74" s="28" t="s">
        <v>898</v>
      </c>
      <c r="D74" s="12">
        <v>242223</v>
      </c>
      <c r="E74" s="13">
        <v>44414.742838032405</v>
      </c>
      <c r="F74" s="12">
        <f t="shared" si="1"/>
        <v>18.3</v>
      </c>
      <c r="G74" s="12">
        <v>0</v>
      </c>
      <c r="H74" s="12">
        <v>18.3</v>
      </c>
      <c r="I74" s="8" t="s">
        <v>444</v>
      </c>
      <c r="J74" s="8" t="s">
        <v>245</v>
      </c>
      <c r="K74" s="8" t="s">
        <v>43</v>
      </c>
      <c r="L74" s="8" t="s">
        <v>24</v>
      </c>
      <c r="M74" s="8" t="s">
        <v>23</v>
      </c>
      <c r="N74" s="12">
        <v>6</v>
      </c>
      <c r="O74" s="12">
        <v>0</v>
      </c>
      <c r="P74" s="12">
        <v>6</v>
      </c>
      <c r="Q74" s="12">
        <v>3</v>
      </c>
      <c r="R74" s="12">
        <v>1.5</v>
      </c>
      <c r="S74" s="12">
        <v>1.8</v>
      </c>
    </row>
    <row r="75" spans="1:19">
      <c r="A75" s="8" t="s">
        <v>59</v>
      </c>
      <c r="B75" s="8" t="s">
        <v>60</v>
      </c>
      <c r="C75" s="28" t="s">
        <v>898</v>
      </c>
      <c r="D75" s="12">
        <v>241284</v>
      </c>
      <c r="E75" s="13">
        <v>44414.092101909722</v>
      </c>
      <c r="F75" s="12">
        <f t="shared" si="1"/>
        <v>18.3</v>
      </c>
      <c r="G75" s="12">
        <v>0</v>
      </c>
      <c r="H75" s="12">
        <v>18.3</v>
      </c>
      <c r="I75" s="8" t="s">
        <v>540</v>
      </c>
      <c r="J75" s="8" t="s">
        <v>245</v>
      </c>
      <c r="K75" s="8" t="s">
        <v>51</v>
      </c>
      <c r="L75" s="8" t="s">
        <v>23</v>
      </c>
      <c r="M75" s="8" t="s">
        <v>23</v>
      </c>
      <c r="N75" s="12">
        <v>0</v>
      </c>
      <c r="O75" s="12">
        <v>0</v>
      </c>
      <c r="P75" s="12">
        <v>6</v>
      </c>
      <c r="Q75" s="12">
        <v>3</v>
      </c>
      <c r="R75" s="12">
        <v>1.5</v>
      </c>
      <c r="S75" s="12">
        <v>7.8</v>
      </c>
    </row>
    <row r="76" spans="1:19">
      <c r="A76" s="8" t="s">
        <v>59</v>
      </c>
      <c r="B76" s="8" t="s">
        <v>60</v>
      </c>
      <c r="C76" s="28" t="s">
        <v>898</v>
      </c>
      <c r="D76" s="12">
        <v>246411</v>
      </c>
      <c r="E76" s="13">
        <v>44420.409349305555</v>
      </c>
      <c r="F76" s="12">
        <f t="shared" si="1"/>
        <v>18</v>
      </c>
      <c r="G76" s="12">
        <v>0</v>
      </c>
      <c r="H76" s="12">
        <v>18</v>
      </c>
      <c r="I76" s="8" t="s">
        <v>517</v>
      </c>
      <c r="J76" s="8" t="s">
        <v>245</v>
      </c>
      <c r="K76" s="8" t="s">
        <v>41</v>
      </c>
      <c r="L76" s="8" t="s">
        <v>23</v>
      </c>
      <c r="M76" s="8" t="s">
        <v>23</v>
      </c>
      <c r="N76" s="12">
        <v>0</v>
      </c>
      <c r="O76" s="12">
        <v>0</v>
      </c>
      <c r="P76" s="12">
        <v>6</v>
      </c>
      <c r="Q76" s="12">
        <v>0</v>
      </c>
      <c r="R76" s="12">
        <v>0</v>
      </c>
      <c r="S76" s="12">
        <v>12</v>
      </c>
    </row>
    <row r="77" spans="1:19">
      <c r="A77" s="8" t="s">
        <v>59</v>
      </c>
      <c r="B77" s="12" t="s">
        <v>60</v>
      </c>
      <c r="C77" s="28" t="s">
        <v>898</v>
      </c>
      <c r="D77" s="12">
        <v>246960</v>
      </c>
      <c r="E77" s="13">
        <v>44420.697834432867</v>
      </c>
      <c r="F77" s="12">
        <f t="shared" si="1"/>
        <v>18</v>
      </c>
      <c r="G77" s="12">
        <v>0</v>
      </c>
      <c r="H77" s="12">
        <v>18</v>
      </c>
      <c r="I77" s="8" t="s">
        <v>446</v>
      </c>
      <c r="J77" s="8" t="s">
        <v>245</v>
      </c>
      <c r="K77" s="8" t="s">
        <v>44</v>
      </c>
      <c r="L77" s="8" t="s">
        <v>23</v>
      </c>
      <c r="M77" s="8" t="s">
        <v>23</v>
      </c>
      <c r="N77" s="12">
        <v>0</v>
      </c>
      <c r="O77" s="12">
        <v>0</v>
      </c>
      <c r="P77" s="12">
        <v>6</v>
      </c>
      <c r="Q77" s="12">
        <v>3</v>
      </c>
      <c r="R77" s="12">
        <v>1.2</v>
      </c>
      <c r="S77" s="12">
        <v>7.8</v>
      </c>
    </row>
    <row r="78" spans="1:19">
      <c r="A78" s="8" t="s">
        <v>59</v>
      </c>
      <c r="B78" s="12" t="s">
        <v>60</v>
      </c>
      <c r="C78" s="28" t="s">
        <v>898</v>
      </c>
      <c r="D78" s="12">
        <v>248420</v>
      </c>
      <c r="E78" s="13">
        <v>44422.943874629629</v>
      </c>
      <c r="F78" s="12">
        <f t="shared" si="1"/>
        <v>17.899999999999999</v>
      </c>
      <c r="G78" s="12">
        <v>0</v>
      </c>
      <c r="H78" s="12">
        <v>17.899999999999999</v>
      </c>
      <c r="I78" s="8" t="s">
        <v>364</v>
      </c>
      <c r="J78" s="8" t="s">
        <v>245</v>
      </c>
      <c r="K78" s="8" t="s">
        <v>79</v>
      </c>
      <c r="L78" s="8" t="s">
        <v>24</v>
      </c>
      <c r="M78" s="8" t="s">
        <v>23</v>
      </c>
      <c r="N78" s="12">
        <v>6</v>
      </c>
      <c r="O78" s="12">
        <v>0</v>
      </c>
      <c r="P78" s="12">
        <v>6</v>
      </c>
      <c r="Q78" s="12">
        <v>3</v>
      </c>
      <c r="R78" s="12">
        <v>1.5</v>
      </c>
      <c r="S78" s="12">
        <v>1.4</v>
      </c>
    </row>
    <row r="79" spans="1:19">
      <c r="A79" s="8" t="s">
        <v>59</v>
      </c>
      <c r="B79" s="12" t="s">
        <v>60</v>
      </c>
      <c r="C79" s="28" t="s">
        <v>898</v>
      </c>
      <c r="D79" s="12">
        <v>242860</v>
      </c>
      <c r="E79" s="13">
        <v>44415.97760568287</v>
      </c>
      <c r="F79" s="12">
        <f t="shared" si="1"/>
        <v>17.899999999999999</v>
      </c>
      <c r="G79" s="12">
        <v>0</v>
      </c>
      <c r="H79" s="12">
        <v>17.899999999999999</v>
      </c>
      <c r="I79" s="8" t="s">
        <v>260</v>
      </c>
      <c r="J79" s="8" t="s">
        <v>245</v>
      </c>
      <c r="K79" s="8" t="s">
        <v>1</v>
      </c>
      <c r="L79" s="8" t="s">
        <v>23</v>
      </c>
      <c r="M79" s="8" t="s">
        <v>23</v>
      </c>
      <c r="N79" s="12">
        <v>0</v>
      </c>
      <c r="O79" s="12">
        <v>0</v>
      </c>
      <c r="P79" s="12">
        <v>6</v>
      </c>
      <c r="Q79" s="12">
        <v>3</v>
      </c>
      <c r="R79" s="12">
        <v>1.5</v>
      </c>
      <c r="S79" s="12">
        <v>7.4</v>
      </c>
    </row>
    <row r="80" spans="1:19">
      <c r="A80" s="8" t="s">
        <v>59</v>
      </c>
      <c r="B80" s="8" t="s">
        <v>60</v>
      </c>
      <c r="C80" s="28" t="s">
        <v>898</v>
      </c>
      <c r="D80" s="12">
        <v>251744</v>
      </c>
      <c r="E80" s="13">
        <v>44425.606758726848</v>
      </c>
      <c r="F80" s="12">
        <f t="shared" si="1"/>
        <v>17.899999999999999</v>
      </c>
      <c r="G80" s="12">
        <v>0</v>
      </c>
      <c r="H80" s="12">
        <v>17.899999999999999</v>
      </c>
      <c r="I80" s="8" t="s">
        <v>479</v>
      </c>
      <c r="J80" s="8" t="s">
        <v>245</v>
      </c>
      <c r="K80" s="8" t="s">
        <v>41</v>
      </c>
      <c r="L80" s="8" t="s">
        <v>23</v>
      </c>
      <c r="M80" s="8" t="s">
        <v>23</v>
      </c>
      <c r="N80" s="12">
        <v>0</v>
      </c>
      <c r="O80" s="12">
        <v>0</v>
      </c>
      <c r="P80" s="12">
        <v>6</v>
      </c>
      <c r="Q80" s="12">
        <v>3</v>
      </c>
      <c r="R80" s="12">
        <v>1.5</v>
      </c>
      <c r="S80" s="12">
        <v>7.4</v>
      </c>
    </row>
    <row r="81" spans="1:19">
      <c r="A81" s="8" t="s">
        <v>59</v>
      </c>
      <c r="B81" s="8" t="s">
        <v>60</v>
      </c>
      <c r="C81" s="28" t="s">
        <v>898</v>
      </c>
      <c r="D81" s="12">
        <v>246021</v>
      </c>
      <c r="E81" s="13">
        <v>44419.810051238426</v>
      </c>
      <c r="F81" s="12">
        <f t="shared" si="1"/>
        <v>17.7</v>
      </c>
      <c r="G81" s="12">
        <v>0</v>
      </c>
      <c r="H81" s="12">
        <v>17.7</v>
      </c>
      <c r="I81" s="8" t="s">
        <v>293</v>
      </c>
      <c r="J81" s="8" t="s">
        <v>245</v>
      </c>
      <c r="K81" s="8" t="s">
        <v>35</v>
      </c>
      <c r="L81" s="8" t="s">
        <v>23</v>
      </c>
      <c r="M81" s="8" t="s">
        <v>23</v>
      </c>
      <c r="N81" s="12">
        <v>0</v>
      </c>
      <c r="O81" s="12">
        <v>0</v>
      </c>
      <c r="P81" s="12">
        <v>6</v>
      </c>
      <c r="Q81" s="12">
        <v>3</v>
      </c>
      <c r="R81" s="12">
        <v>1.5</v>
      </c>
      <c r="S81" s="12">
        <v>7.2</v>
      </c>
    </row>
    <row r="82" spans="1:19">
      <c r="A82" s="8" t="s">
        <v>59</v>
      </c>
      <c r="B82" s="8" t="s">
        <v>60</v>
      </c>
      <c r="C82" s="28" t="s">
        <v>898</v>
      </c>
      <c r="D82" s="12">
        <v>242701</v>
      </c>
      <c r="E82" s="13">
        <v>44415.667144687497</v>
      </c>
      <c r="F82" s="12">
        <f t="shared" si="1"/>
        <v>17.5</v>
      </c>
      <c r="G82" s="12">
        <v>0</v>
      </c>
      <c r="H82" s="12">
        <v>17.5</v>
      </c>
      <c r="I82" s="8" t="s">
        <v>357</v>
      </c>
      <c r="J82" s="8" t="s">
        <v>245</v>
      </c>
      <c r="K82" s="8" t="s">
        <v>0</v>
      </c>
      <c r="L82" s="8" t="s">
        <v>23</v>
      </c>
      <c r="M82" s="8" t="s">
        <v>23</v>
      </c>
      <c r="N82" s="12">
        <v>0</v>
      </c>
      <c r="O82" s="12">
        <v>0</v>
      </c>
      <c r="P82" s="12">
        <v>6</v>
      </c>
      <c r="Q82" s="12">
        <v>3</v>
      </c>
      <c r="R82" s="12">
        <v>0.5</v>
      </c>
      <c r="S82" s="12">
        <v>8</v>
      </c>
    </row>
    <row r="83" spans="1:19">
      <c r="A83" s="8" t="s">
        <v>59</v>
      </c>
      <c r="B83" s="12" t="s">
        <v>60</v>
      </c>
      <c r="C83" s="28" t="s">
        <v>898</v>
      </c>
      <c r="D83" s="12">
        <v>249084</v>
      </c>
      <c r="E83" s="13">
        <v>44424.426178217589</v>
      </c>
      <c r="F83" s="12">
        <f t="shared" si="1"/>
        <v>17.5</v>
      </c>
      <c r="G83" s="12">
        <v>0</v>
      </c>
      <c r="H83" s="12">
        <v>17.5</v>
      </c>
      <c r="I83" s="8" t="s">
        <v>541</v>
      </c>
      <c r="J83" s="8" t="s">
        <v>245</v>
      </c>
      <c r="K83" s="8" t="s">
        <v>41</v>
      </c>
      <c r="L83" s="8" t="s">
        <v>23</v>
      </c>
      <c r="M83" s="8" t="s">
        <v>23</v>
      </c>
      <c r="N83" s="12">
        <v>0</v>
      </c>
      <c r="O83" s="12">
        <v>0</v>
      </c>
      <c r="P83" s="12">
        <v>6</v>
      </c>
      <c r="Q83" s="12">
        <v>3</v>
      </c>
      <c r="R83" s="12">
        <v>1.1000000000000001</v>
      </c>
      <c r="S83" s="12">
        <v>7.4</v>
      </c>
    </row>
    <row r="84" spans="1:19">
      <c r="A84" s="8" t="s">
        <v>59</v>
      </c>
      <c r="B84" s="12" t="s">
        <v>60</v>
      </c>
      <c r="C84" s="28" t="s">
        <v>898</v>
      </c>
      <c r="D84" s="12">
        <v>252138</v>
      </c>
      <c r="E84" s="13">
        <v>44425.680661724538</v>
      </c>
      <c r="F84" s="12">
        <f t="shared" si="1"/>
        <v>17.5</v>
      </c>
      <c r="G84" s="12">
        <v>0</v>
      </c>
      <c r="H84" s="12">
        <v>17.5</v>
      </c>
      <c r="I84" s="8" t="s">
        <v>264</v>
      </c>
      <c r="J84" s="8" t="s">
        <v>245</v>
      </c>
      <c r="K84" s="8" t="s">
        <v>3</v>
      </c>
      <c r="L84" s="8" t="s">
        <v>23</v>
      </c>
      <c r="M84" s="8" t="s">
        <v>23</v>
      </c>
      <c r="N84" s="12">
        <v>0</v>
      </c>
      <c r="O84" s="12">
        <v>0</v>
      </c>
      <c r="P84" s="12">
        <v>6</v>
      </c>
      <c r="Q84" s="12">
        <v>3</v>
      </c>
      <c r="R84" s="12">
        <v>1.5</v>
      </c>
      <c r="S84" s="12">
        <v>7</v>
      </c>
    </row>
    <row r="85" spans="1:19">
      <c r="A85" s="8" t="s">
        <v>59</v>
      </c>
      <c r="B85" s="12" t="s">
        <v>60</v>
      </c>
      <c r="C85" s="28" t="s">
        <v>898</v>
      </c>
      <c r="D85" s="12">
        <v>244443</v>
      </c>
      <c r="E85" s="13">
        <v>44418.672172905091</v>
      </c>
      <c r="F85" s="12">
        <f t="shared" si="1"/>
        <v>17.2</v>
      </c>
      <c r="G85" s="12">
        <v>0</v>
      </c>
      <c r="H85" s="12">
        <v>17.2</v>
      </c>
      <c r="I85" s="8" t="s">
        <v>459</v>
      </c>
      <c r="J85" s="8" t="s">
        <v>245</v>
      </c>
      <c r="K85" s="8" t="s">
        <v>45</v>
      </c>
      <c r="L85" s="8" t="s">
        <v>23</v>
      </c>
      <c r="M85" s="8" t="s">
        <v>23</v>
      </c>
      <c r="N85" s="12">
        <v>0</v>
      </c>
      <c r="O85" s="12">
        <v>0</v>
      </c>
      <c r="P85" s="12">
        <v>6</v>
      </c>
      <c r="Q85" s="12">
        <v>3</v>
      </c>
      <c r="R85" s="12">
        <v>0.6</v>
      </c>
      <c r="S85" s="12">
        <v>7.6</v>
      </c>
    </row>
    <row r="86" spans="1:19">
      <c r="A86" s="8" t="s">
        <v>59</v>
      </c>
      <c r="B86" s="8" t="s">
        <v>60</v>
      </c>
      <c r="C86" s="28" t="s">
        <v>898</v>
      </c>
      <c r="D86" s="12">
        <v>249780</v>
      </c>
      <c r="E86" s="13">
        <v>44424.694335451386</v>
      </c>
      <c r="F86" s="12">
        <f t="shared" si="1"/>
        <v>17.100000000000001</v>
      </c>
      <c r="G86" s="12">
        <v>0</v>
      </c>
      <c r="H86" s="12">
        <v>17.100000000000001</v>
      </c>
      <c r="I86" s="8" t="s">
        <v>427</v>
      </c>
      <c r="J86" s="8" t="s">
        <v>245</v>
      </c>
      <c r="K86" s="8" t="s">
        <v>2</v>
      </c>
      <c r="L86" s="8" t="s">
        <v>24</v>
      </c>
      <c r="M86" s="8" t="s">
        <v>23</v>
      </c>
      <c r="N86" s="12">
        <v>6</v>
      </c>
      <c r="O86" s="12">
        <v>0</v>
      </c>
      <c r="P86" s="12">
        <v>6</v>
      </c>
      <c r="Q86" s="12">
        <v>3</v>
      </c>
      <c r="R86" s="12">
        <v>1.1000000000000001</v>
      </c>
      <c r="S86" s="12">
        <v>1</v>
      </c>
    </row>
    <row r="87" spans="1:19">
      <c r="A87" s="8" t="s">
        <v>59</v>
      </c>
      <c r="B87" s="12" t="s">
        <v>60</v>
      </c>
      <c r="C87" s="28" t="s">
        <v>898</v>
      </c>
      <c r="D87" s="12">
        <v>252507</v>
      </c>
      <c r="E87" s="13">
        <v>44425.761175</v>
      </c>
      <c r="F87" s="12">
        <f t="shared" si="1"/>
        <v>17</v>
      </c>
      <c r="G87" s="12">
        <v>0</v>
      </c>
      <c r="H87" s="12">
        <v>17</v>
      </c>
      <c r="I87" s="8" t="s">
        <v>518</v>
      </c>
      <c r="J87" s="8" t="s">
        <v>245</v>
      </c>
      <c r="K87" s="8" t="s">
        <v>41</v>
      </c>
      <c r="L87" s="8" t="s">
        <v>23</v>
      </c>
      <c r="M87" s="8" t="s">
        <v>23</v>
      </c>
      <c r="N87" s="12">
        <v>0</v>
      </c>
      <c r="O87" s="12">
        <v>0</v>
      </c>
      <c r="P87" s="12">
        <v>6</v>
      </c>
      <c r="Q87" s="12">
        <v>3</v>
      </c>
      <c r="R87" s="12">
        <v>0</v>
      </c>
      <c r="S87" s="12">
        <v>8</v>
      </c>
    </row>
    <row r="88" spans="1:19">
      <c r="A88" s="8" t="s">
        <v>59</v>
      </c>
      <c r="B88" s="12" t="s">
        <v>60</v>
      </c>
      <c r="C88" s="28" t="s">
        <v>898</v>
      </c>
      <c r="D88" s="12">
        <v>243195</v>
      </c>
      <c r="E88" s="13">
        <v>44416.945239340275</v>
      </c>
      <c r="F88" s="12">
        <f t="shared" si="1"/>
        <v>16.899999999999999</v>
      </c>
      <c r="G88" s="12">
        <v>0</v>
      </c>
      <c r="H88" s="12">
        <v>16.899999999999999</v>
      </c>
      <c r="I88" s="8" t="s">
        <v>539</v>
      </c>
      <c r="J88" s="8" t="s">
        <v>245</v>
      </c>
      <c r="K88" s="8" t="s">
        <v>41</v>
      </c>
      <c r="L88" s="8" t="s">
        <v>23</v>
      </c>
      <c r="M88" s="8" t="s">
        <v>23</v>
      </c>
      <c r="N88" s="12">
        <v>0</v>
      </c>
      <c r="O88" s="12">
        <v>0</v>
      </c>
      <c r="P88" s="12">
        <v>6</v>
      </c>
      <c r="Q88" s="12">
        <v>0</v>
      </c>
      <c r="R88" s="12">
        <v>1.5</v>
      </c>
      <c r="S88" s="12">
        <v>9.4</v>
      </c>
    </row>
    <row r="89" spans="1:19">
      <c r="A89" s="8" t="s">
        <v>59</v>
      </c>
      <c r="B89" s="8" t="s">
        <v>60</v>
      </c>
      <c r="C89" s="28" t="s">
        <v>898</v>
      </c>
      <c r="D89" s="12">
        <v>243492</v>
      </c>
      <c r="E89" s="13">
        <v>44417.568130335647</v>
      </c>
      <c r="F89" s="12">
        <f t="shared" si="1"/>
        <v>16.5</v>
      </c>
      <c r="G89" s="12">
        <v>0</v>
      </c>
      <c r="H89" s="12">
        <v>16.5</v>
      </c>
      <c r="I89" s="8" t="s">
        <v>438</v>
      </c>
      <c r="J89" s="8" t="s">
        <v>245</v>
      </c>
      <c r="K89" s="8" t="s">
        <v>40</v>
      </c>
      <c r="L89" s="8" t="s">
        <v>23</v>
      </c>
      <c r="M89" s="8" t="s">
        <v>23</v>
      </c>
      <c r="N89" s="12">
        <v>0</v>
      </c>
      <c r="O89" s="12">
        <v>0</v>
      </c>
      <c r="P89" s="12">
        <v>6</v>
      </c>
      <c r="Q89" s="12">
        <v>3</v>
      </c>
      <c r="R89" s="12">
        <v>1.5</v>
      </c>
      <c r="S89" s="12">
        <v>6</v>
      </c>
    </row>
    <row r="90" spans="1:19">
      <c r="A90" s="8" t="s">
        <v>59</v>
      </c>
      <c r="B90" s="12" t="s">
        <v>60</v>
      </c>
      <c r="C90" s="28" t="s">
        <v>898</v>
      </c>
      <c r="D90" s="12">
        <v>252801</v>
      </c>
      <c r="E90" s="13">
        <v>44425.841359583334</v>
      </c>
      <c r="F90" s="12">
        <f t="shared" si="1"/>
        <v>16.5</v>
      </c>
      <c r="G90" s="12">
        <v>0</v>
      </c>
      <c r="H90" s="12">
        <v>16.5</v>
      </c>
      <c r="I90" s="8" t="s">
        <v>263</v>
      </c>
      <c r="J90" s="8" t="s">
        <v>245</v>
      </c>
      <c r="K90" s="8" t="s">
        <v>27</v>
      </c>
      <c r="L90" s="8" t="s">
        <v>23</v>
      </c>
      <c r="M90" s="8" t="s">
        <v>23</v>
      </c>
      <c r="N90" s="12">
        <v>0</v>
      </c>
      <c r="O90" s="12">
        <v>0</v>
      </c>
      <c r="P90" s="12">
        <v>6</v>
      </c>
      <c r="Q90" s="12">
        <v>3</v>
      </c>
      <c r="R90" s="12">
        <v>1.5</v>
      </c>
      <c r="S90" s="12">
        <v>6</v>
      </c>
    </row>
    <row r="91" spans="1:19">
      <c r="A91" s="8" t="s">
        <v>59</v>
      </c>
      <c r="B91" s="12" t="s">
        <v>60</v>
      </c>
      <c r="C91" s="28" t="s">
        <v>898</v>
      </c>
      <c r="D91" s="12">
        <v>250665</v>
      </c>
      <c r="E91" s="13">
        <v>44424.84953003472</v>
      </c>
      <c r="F91" s="12">
        <f t="shared" si="1"/>
        <v>16.3</v>
      </c>
      <c r="G91" s="12">
        <v>0</v>
      </c>
      <c r="H91" s="12">
        <v>16.3</v>
      </c>
      <c r="I91" s="8" t="s">
        <v>279</v>
      </c>
      <c r="J91" s="8" t="s">
        <v>245</v>
      </c>
      <c r="K91" s="8" t="s">
        <v>3</v>
      </c>
      <c r="L91" s="8" t="s">
        <v>23</v>
      </c>
      <c r="M91" s="8" t="s">
        <v>23</v>
      </c>
      <c r="N91" s="12">
        <v>0</v>
      </c>
      <c r="O91" s="12">
        <v>0</v>
      </c>
      <c r="P91" s="12">
        <v>6</v>
      </c>
      <c r="Q91" s="12">
        <v>3</v>
      </c>
      <c r="R91" s="12">
        <v>1.3</v>
      </c>
      <c r="S91" s="12">
        <v>6</v>
      </c>
    </row>
    <row r="92" spans="1:19">
      <c r="A92" s="8" t="s">
        <v>59</v>
      </c>
      <c r="B92" s="8" t="s">
        <v>60</v>
      </c>
      <c r="C92" s="28" t="s">
        <v>898</v>
      </c>
      <c r="D92" s="12">
        <v>248350</v>
      </c>
      <c r="E92" s="13">
        <v>44422.803394490737</v>
      </c>
      <c r="F92" s="12">
        <f t="shared" si="1"/>
        <v>16.100000000000001</v>
      </c>
      <c r="G92" s="12">
        <v>0</v>
      </c>
      <c r="H92" s="12">
        <v>16.100000000000001</v>
      </c>
      <c r="I92" s="8" t="s">
        <v>282</v>
      </c>
      <c r="J92" s="8" t="s">
        <v>245</v>
      </c>
      <c r="K92" s="8" t="s">
        <v>3</v>
      </c>
      <c r="L92" s="8" t="s">
        <v>23</v>
      </c>
      <c r="M92" s="8" t="s">
        <v>23</v>
      </c>
      <c r="N92" s="12">
        <v>0</v>
      </c>
      <c r="O92" s="12">
        <v>0</v>
      </c>
      <c r="P92" s="12">
        <v>6</v>
      </c>
      <c r="Q92" s="12">
        <v>3</v>
      </c>
      <c r="R92" s="12">
        <v>1.5</v>
      </c>
      <c r="S92" s="12">
        <v>5.6</v>
      </c>
    </row>
    <row r="93" spans="1:19">
      <c r="A93" s="8" t="s">
        <v>59</v>
      </c>
      <c r="B93" s="8" t="s">
        <v>60</v>
      </c>
      <c r="C93" s="28" t="s">
        <v>898</v>
      </c>
      <c r="D93" s="12">
        <v>252047</v>
      </c>
      <c r="E93" s="13">
        <v>44425.663130081019</v>
      </c>
      <c r="F93" s="12">
        <f t="shared" si="1"/>
        <v>16</v>
      </c>
      <c r="G93" s="12">
        <v>0</v>
      </c>
      <c r="H93" s="12">
        <v>16</v>
      </c>
      <c r="I93" s="8" t="s">
        <v>315</v>
      </c>
      <c r="J93" s="8" t="s">
        <v>245</v>
      </c>
      <c r="K93" s="8" t="s">
        <v>47</v>
      </c>
      <c r="L93" s="8" t="s">
        <v>23</v>
      </c>
      <c r="M93" s="8" t="s">
        <v>23</v>
      </c>
      <c r="N93" s="12">
        <v>0</v>
      </c>
      <c r="O93" s="12">
        <v>0</v>
      </c>
      <c r="P93" s="12">
        <v>6</v>
      </c>
      <c r="Q93" s="12">
        <v>3</v>
      </c>
      <c r="R93" s="12">
        <v>1.4</v>
      </c>
      <c r="S93" s="12">
        <v>5.6</v>
      </c>
    </row>
    <row r="94" spans="1:19">
      <c r="A94" s="8" t="s">
        <v>59</v>
      </c>
      <c r="B94" s="12" t="s">
        <v>60</v>
      </c>
      <c r="C94" s="28" t="s">
        <v>898</v>
      </c>
      <c r="D94" s="12">
        <v>241789</v>
      </c>
      <c r="E94" s="13">
        <v>44414.565436886573</v>
      </c>
      <c r="F94" s="12">
        <f t="shared" si="1"/>
        <v>15.9</v>
      </c>
      <c r="G94" s="12">
        <v>0</v>
      </c>
      <c r="H94" s="12">
        <v>15.9</v>
      </c>
      <c r="I94" s="8" t="s">
        <v>368</v>
      </c>
      <c r="J94" s="8" t="s">
        <v>245</v>
      </c>
      <c r="K94" s="8" t="s">
        <v>7</v>
      </c>
      <c r="L94" s="8" t="s">
        <v>23</v>
      </c>
      <c r="M94" s="8" t="s">
        <v>23</v>
      </c>
      <c r="N94" s="12">
        <v>0</v>
      </c>
      <c r="O94" s="12">
        <v>0</v>
      </c>
      <c r="P94" s="12">
        <v>6</v>
      </c>
      <c r="Q94" s="12">
        <v>3</v>
      </c>
      <c r="R94" s="12">
        <v>1.5</v>
      </c>
      <c r="S94" s="12">
        <v>5.4</v>
      </c>
    </row>
    <row r="95" spans="1:19">
      <c r="A95" s="8" t="s">
        <v>59</v>
      </c>
      <c r="B95" s="12" t="s">
        <v>60</v>
      </c>
      <c r="C95" s="28" t="s">
        <v>898</v>
      </c>
      <c r="D95" s="12">
        <v>247088</v>
      </c>
      <c r="E95" s="13">
        <v>44420.74865282407</v>
      </c>
      <c r="F95" s="12">
        <f t="shared" si="1"/>
        <v>15.8</v>
      </c>
      <c r="G95" s="12">
        <v>0</v>
      </c>
      <c r="H95" s="12">
        <v>15.8</v>
      </c>
      <c r="I95" s="8" t="s">
        <v>251</v>
      </c>
      <c r="J95" s="8" t="s">
        <v>245</v>
      </c>
      <c r="K95" s="8" t="s">
        <v>3</v>
      </c>
      <c r="L95" s="8" t="s">
        <v>23</v>
      </c>
      <c r="M95" s="8" t="s">
        <v>23</v>
      </c>
      <c r="N95" s="12">
        <v>0</v>
      </c>
      <c r="O95" s="12">
        <v>0</v>
      </c>
      <c r="P95" s="12">
        <v>6</v>
      </c>
      <c r="Q95" s="12">
        <v>3</v>
      </c>
      <c r="R95" s="12">
        <v>0.4</v>
      </c>
      <c r="S95" s="12">
        <v>6.4</v>
      </c>
    </row>
    <row r="96" spans="1:19">
      <c r="A96" s="8" t="s">
        <v>59</v>
      </c>
      <c r="B96" s="8" t="s">
        <v>60</v>
      </c>
      <c r="C96" s="28" t="s">
        <v>898</v>
      </c>
      <c r="D96" s="12">
        <v>243935</v>
      </c>
      <c r="E96" s="13">
        <v>44417.864968773145</v>
      </c>
      <c r="F96" s="12">
        <f t="shared" si="1"/>
        <v>15.8</v>
      </c>
      <c r="G96" s="12">
        <v>0</v>
      </c>
      <c r="H96" s="12">
        <v>15.8</v>
      </c>
      <c r="I96" s="8" t="s">
        <v>436</v>
      </c>
      <c r="J96" s="8" t="s">
        <v>245</v>
      </c>
      <c r="K96" s="8" t="s">
        <v>44</v>
      </c>
      <c r="L96" s="8" t="s">
        <v>23</v>
      </c>
      <c r="M96" s="8" t="s">
        <v>23</v>
      </c>
      <c r="N96" s="12">
        <v>0</v>
      </c>
      <c r="O96" s="12">
        <v>0</v>
      </c>
      <c r="P96" s="12">
        <v>6</v>
      </c>
      <c r="Q96" s="12">
        <v>4</v>
      </c>
      <c r="R96" s="12">
        <v>1</v>
      </c>
      <c r="S96" s="12">
        <v>4.8</v>
      </c>
    </row>
    <row r="97" spans="1:19">
      <c r="A97" s="8" t="s">
        <v>59</v>
      </c>
      <c r="B97" s="12" t="s">
        <v>60</v>
      </c>
      <c r="C97" s="28" t="s">
        <v>898</v>
      </c>
      <c r="D97" s="12">
        <v>253485</v>
      </c>
      <c r="E97" s="13">
        <v>44425.992706458332</v>
      </c>
      <c r="F97" s="12">
        <f t="shared" si="1"/>
        <v>15.700000000000001</v>
      </c>
      <c r="G97" s="12">
        <v>0</v>
      </c>
      <c r="H97" s="12">
        <v>15.700000000000001</v>
      </c>
      <c r="I97" s="8" t="s">
        <v>302</v>
      </c>
      <c r="J97" s="8" t="s">
        <v>245</v>
      </c>
      <c r="K97" s="8" t="s">
        <v>27</v>
      </c>
      <c r="L97" s="8" t="s">
        <v>24</v>
      </c>
      <c r="M97" s="8" t="s">
        <v>23</v>
      </c>
      <c r="N97" s="12">
        <v>6</v>
      </c>
      <c r="O97" s="12">
        <v>0</v>
      </c>
      <c r="P97" s="12">
        <v>6</v>
      </c>
      <c r="Q97" s="12">
        <v>3</v>
      </c>
      <c r="R97" s="12">
        <v>0.3</v>
      </c>
      <c r="S97" s="12">
        <v>0.4</v>
      </c>
    </row>
    <row r="98" spans="1:19">
      <c r="A98" s="8" t="s">
        <v>59</v>
      </c>
      <c r="B98" s="12" t="s">
        <v>60</v>
      </c>
      <c r="C98" s="28" t="s">
        <v>898</v>
      </c>
      <c r="D98" s="12">
        <v>241520</v>
      </c>
      <c r="E98" s="13">
        <v>44414.427747060181</v>
      </c>
      <c r="F98" s="12">
        <f t="shared" si="1"/>
        <v>15.6</v>
      </c>
      <c r="G98" s="12">
        <v>0</v>
      </c>
      <c r="H98" s="12">
        <v>15.6</v>
      </c>
      <c r="I98" s="8" t="s">
        <v>306</v>
      </c>
      <c r="J98" s="8" t="s">
        <v>245</v>
      </c>
      <c r="K98" s="8" t="s">
        <v>5</v>
      </c>
      <c r="L98" s="8" t="s">
        <v>24</v>
      </c>
      <c r="M98" s="8" t="s">
        <v>23</v>
      </c>
      <c r="N98" s="12">
        <v>6</v>
      </c>
      <c r="O98" s="12">
        <v>0</v>
      </c>
      <c r="P98" s="12">
        <v>6</v>
      </c>
      <c r="Q98" s="12">
        <v>0</v>
      </c>
      <c r="R98" s="12">
        <v>0</v>
      </c>
      <c r="S98" s="12">
        <v>3.6</v>
      </c>
    </row>
    <row r="99" spans="1:19">
      <c r="A99" s="8" t="s">
        <v>59</v>
      </c>
      <c r="B99" s="12" t="s">
        <v>60</v>
      </c>
      <c r="C99" s="28" t="s">
        <v>898</v>
      </c>
      <c r="D99" s="12">
        <v>246720</v>
      </c>
      <c r="E99" s="13">
        <v>44420.564976712958</v>
      </c>
      <c r="F99" s="12">
        <f t="shared" si="1"/>
        <v>15.200000000000001</v>
      </c>
      <c r="G99" s="12">
        <v>0</v>
      </c>
      <c r="H99" s="12">
        <v>15.200000000000001</v>
      </c>
      <c r="I99" s="8" t="s">
        <v>341</v>
      </c>
      <c r="J99" s="8" t="s">
        <v>245</v>
      </c>
      <c r="K99" s="8" t="s">
        <v>5</v>
      </c>
      <c r="L99" s="8" t="s">
        <v>24</v>
      </c>
      <c r="M99" s="8" t="s">
        <v>23</v>
      </c>
      <c r="N99" s="12">
        <v>6</v>
      </c>
      <c r="O99" s="12">
        <v>0</v>
      </c>
      <c r="P99" s="12">
        <v>6</v>
      </c>
      <c r="Q99" s="12">
        <v>0</v>
      </c>
      <c r="R99" s="12">
        <v>1.4</v>
      </c>
      <c r="S99" s="12">
        <v>1.8</v>
      </c>
    </row>
    <row r="100" spans="1:19">
      <c r="A100" s="8" t="s">
        <v>59</v>
      </c>
      <c r="B100" s="8" t="s">
        <v>60</v>
      </c>
      <c r="C100" s="28" t="s">
        <v>898</v>
      </c>
      <c r="D100" s="12">
        <v>248422</v>
      </c>
      <c r="E100" s="13">
        <v>44422.962759409718</v>
      </c>
      <c r="F100" s="12">
        <f t="shared" si="1"/>
        <v>15.1</v>
      </c>
      <c r="G100" s="12">
        <v>0</v>
      </c>
      <c r="H100" s="12">
        <v>15.1</v>
      </c>
      <c r="I100" s="8" t="s">
        <v>275</v>
      </c>
      <c r="J100" s="8" t="s">
        <v>245</v>
      </c>
      <c r="K100" s="8" t="s">
        <v>47</v>
      </c>
      <c r="L100" s="8" t="s">
        <v>23</v>
      </c>
      <c r="M100" s="8" t="s">
        <v>23</v>
      </c>
      <c r="N100" s="12">
        <v>0</v>
      </c>
      <c r="O100" s="12">
        <v>0</v>
      </c>
      <c r="P100" s="12">
        <v>6</v>
      </c>
      <c r="Q100" s="12">
        <v>3</v>
      </c>
      <c r="R100" s="12">
        <v>1.5</v>
      </c>
      <c r="S100" s="12">
        <v>4.5999999999999996</v>
      </c>
    </row>
    <row r="101" spans="1:19">
      <c r="A101" s="8" t="s">
        <v>59</v>
      </c>
      <c r="B101" s="8" t="s">
        <v>60</v>
      </c>
      <c r="C101" s="28" t="s">
        <v>898</v>
      </c>
      <c r="D101" s="12">
        <v>243060</v>
      </c>
      <c r="E101" s="13">
        <v>44416.73598878472</v>
      </c>
      <c r="F101" s="12">
        <f t="shared" si="1"/>
        <v>15.1</v>
      </c>
      <c r="G101" s="12">
        <v>0</v>
      </c>
      <c r="H101" s="12">
        <v>15.1</v>
      </c>
      <c r="I101" s="8" t="s">
        <v>485</v>
      </c>
      <c r="J101" s="8" t="s">
        <v>245</v>
      </c>
      <c r="K101" s="8" t="s">
        <v>51</v>
      </c>
      <c r="L101" s="8" t="s">
        <v>23</v>
      </c>
      <c r="M101" s="8" t="s">
        <v>23</v>
      </c>
      <c r="N101" s="12">
        <v>0</v>
      </c>
      <c r="O101" s="12">
        <v>0</v>
      </c>
      <c r="P101" s="12">
        <v>6</v>
      </c>
      <c r="Q101" s="12">
        <v>4</v>
      </c>
      <c r="R101" s="12">
        <v>1.5</v>
      </c>
      <c r="S101" s="12">
        <v>3.6</v>
      </c>
    </row>
    <row r="102" spans="1:19">
      <c r="A102" s="8" t="s">
        <v>59</v>
      </c>
      <c r="B102" s="12" t="s">
        <v>60</v>
      </c>
      <c r="C102" s="28" t="s">
        <v>898</v>
      </c>
      <c r="D102" s="12">
        <v>252758</v>
      </c>
      <c r="E102" s="13">
        <v>44425.828479085649</v>
      </c>
      <c r="F102" s="12">
        <f t="shared" si="1"/>
        <v>14.8</v>
      </c>
      <c r="G102" s="12">
        <v>0</v>
      </c>
      <c r="H102" s="12">
        <v>14.8</v>
      </c>
      <c r="I102" s="8" t="s">
        <v>309</v>
      </c>
      <c r="J102" s="8" t="s">
        <v>245</v>
      </c>
      <c r="K102" s="8" t="s">
        <v>35</v>
      </c>
      <c r="L102" s="8" t="s">
        <v>23</v>
      </c>
      <c r="M102" s="8" t="s">
        <v>23</v>
      </c>
      <c r="N102" s="12">
        <v>0</v>
      </c>
      <c r="O102" s="12">
        <v>0</v>
      </c>
      <c r="P102" s="12">
        <v>6</v>
      </c>
      <c r="Q102" s="12">
        <v>0</v>
      </c>
      <c r="R102" s="12">
        <v>0</v>
      </c>
      <c r="S102" s="12">
        <v>8.8000000000000007</v>
      </c>
    </row>
    <row r="103" spans="1:19">
      <c r="A103" s="8" t="s">
        <v>59</v>
      </c>
      <c r="B103" s="12" t="s">
        <v>60</v>
      </c>
      <c r="C103" s="28" t="s">
        <v>898</v>
      </c>
      <c r="D103" s="12">
        <v>250576</v>
      </c>
      <c r="E103" s="13">
        <v>44424.804288599538</v>
      </c>
      <c r="F103" s="12">
        <f t="shared" si="1"/>
        <v>14.7</v>
      </c>
      <c r="G103" s="12">
        <v>0</v>
      </c>
      <c r="H103" s="12">
        <v>14.7</v>
      </c>
      <c r="I103" s="8" t="s">
        <v>483</v>
      </c>
      <c r="J103" s="8" t="s">
        <v>245</v>
      </c>
      <c r="K103" s="8" t="s">
        <v>28</v>
      </c>
      <c r="L103" s="8" t="s">
        <v>24</v>
      </c>
      <c r="M103" s="8" t="s">
        <v>23</v>
      </c>
      <c r="N103" s="12">
        <v>6</v>
      </c>
      <c r="O103" s="12">
        <v>0</v>
      </c>
      <c r="P103" s="12">
        <v>6</v>
      </c>
      <c r="Q103" s="12">
        <v>0</v>
      </c>
      <c r="R103" s="12">
        <v>1.5</v>
      </c>
      <c r="S103" s="12">
        <v>1.2</v>
      </c>
    </row>
    <row r="104" spans="1:19">
      <c r="A104" s="8" t="s">
        <v>59</v>
      </c>
      <c r="B104" s="12" t="s">
        <v>60</v>
      </c>
      <c r="C104" s="28" t="s">
        <v>898</v>
      </c>
      <c r="D104" s="12">
        <v>252098</v>
      </c>
      <c r="E104" s="13">
        <v>44425.669243032404</v>
      </c>
      <c r="F104" s="12">
        <f t="shared" si="1"/>
        <v>14.5</v>
      </c>
      <c r="G104" s="12">
        <v>0</v>
      </c>
      <c r="H104" s="12">
        <v>14.5</v>
      </c>
      <c r="I104" s="8" t="s">
        <v>480</v>
      </c>
      <c r="J104" s="8" t="s">
        <v>245</v>
      </c>
      <c r="K104" s="8" t="s">
        <v>38</v>
      </c>
      <c r="L104" s="8" t="s">
        <v>23</v>
      </c>
      <c r="M104" s="8" t="s">
        <v>23</v>
      </c>
      <c r="N104" s="12">
        <v>0</v>
      </c>
      <c r="O104" s="12">
        <v>0</v>
      </c>
      <c r="P104" s="12">
        <v>6</v>
      </c>
      <c r="Q104" s="12">
        <v>0</v>
      </c>
      <c r="R104" s="12">
        <v>1.3</v>
      </c>
      <c r="S104" s="12">
        <v>7.2</v>
      </c>
    </row>
    <row r="105" spans="1:19">
      <c r="A105" s="8" t="s">
        <v>59</v>
      </c>
      <c r="B105" s="8" t="s">
        <v>60</v>
      </c>
      <c r="C105" s="28" t="s">
        <v>898</v>
      </c>
      <c r="D105" s="12">
        <v>247576</v>
      </c>
      <c r="E105" s="13">
        <v>44421.492185277777</v>
      </c>
      <c r="F105" s="12">
        <f t="shared" si="1"/>
        <v>14.399999999999999</v>
      </c>
      <c r="G105" s="12">
        <v>0</v>
      </c>
      <c r="H105" s="12">
        <v>14.399999999999999</v>
      </c>
      <c r="I105" s="8" t="s">
        <v>266</v>
      </c>
      <c r="J105" s="8" t="s">
        <v>245</v>
      </c>
      <c r="K105" s="8" t="s">
        <v>47</v>
      </c>
      <c r="L105" s="8" t="s">
        <v>23</v>
      </c>
      <c r="M105" s="8" t="s">
        <v>23</v>
      </c>
      <c r="N105" s="12">
        <v>0</v>
      </c>
      <c r="O105" s="12">
        <v>0</v>
      </c>
      <c r="P105" s="12">
        <v>6</v>
      </c>
      <c r="Q105" s="12">
        <v>0</v>
      </c>
      <c r="R105" s="12">
        <v>0.2</v>
      </c>
      <c r="S105" s="12">
        <v>8.1999999999999993</v>
      </c>
    </row>
    <row r="106" spans="1:19">
      <c r="A106" s="8" t="s">
        <v>59</v>
      </c>
      <c r="B106" s="8" t="s">
        <v>60</v>
      </c>
      <c r="C106" s="28" t="s">
        <v>898</v>
      </c>
      <c r="D106" s="12">
        <v>240931</v>
      </c>
      <c r="E106" s="13">
        <v>44413.799163321761</v>
      </c>
      <c r="F106" s="12">
        <f t="shared" si="1"/>
        <v>14.100000000000001</v>
      </c>
      <c r="G106" s="12">
        <v>0</v>
      </c>
      <c r="H106" s="12">
        <v>14.100000000000001</v>
      </c>
      <c r="I106" s="8" t="s">
        <v>316</v>
      </c>
      <c r="J106" s="8" t="s">
        <v>245</v>
      </c>
      <c r="K106" s="8" t="s">
        <v>35</v>
      </c>
      <c r="L106" s="8" t="s">
        <v>23</v>
      </c>
      <c r="M106" s="8" t="s">
        <v>23</v>
      </c>
      <c r="N106" s="12">
        <v>0</v>
      </c>
      <c r="O106" s="12">
        <v>0</v>
      </c>
      <c r="P106" s="12">
        <v>6</v>
      </c>
      <c r="Q106" s="12">
        <v>3</v>
      </c>
      <c r="R106" s="12">
        <v>0.3</v>
      </c>
      <c r="S106" s="12">
        <v>4.8</v>
      </c>
    </row>
    <row r="107" spans="1:19">
      <c r="A107" s="8" t="s">
        <v>59</v>
      </c>
      <c r="B107" s="12" t="s">
        <v>60</v>
      </c>
      <c r="C107" s="28" t="s">
        <v>898</v>
      </c>
      <c r="D107" s="12">
        <v>242154</v>
      </c>
      <c r="E107" s="13">
        <v>44414.707496469906</v>
      </c>
      <c r="F107" s="12">
        <f t="shared" si="1"/>
        <v>14.1</v>
      </c>
      <c r="G107" s="12">
        <v>0</v>
      </c>
      <c r="H107" s="12">
        <v>14.1</v>
      </c>
      <c r="I107" s="8" t="s">
        <v>329</v>
      </c>
      <c r="J107" s="8" t="s">
        <v>245</v>
      </c>
      <c r="K107" s="8" t="s">
        <v>35</v>
      </c>
      <c r="L107" s="8" t="s">
        <v>23</v>
      </c>
      <c r="M107" s="8" t="s">
        <v>23</v>
      </c>
      <c r="N107" s="12">
        <v>0</v>
      </c>
      <c r="O107" s="12">
        <v>0</v>
      </c>
      <c r="P107" s="12">
        <v>6</v>
      </c>
      <c r="Q107" s="12">
        <v>0</v>
      </c>
      <c r="R107" s="12">
        <v>1.5</v>
      </c>
      <c r="S107" s="12">
        <v>6.6</v>
      </c>
    </row>
    <row r="108" spans="1:19">
      <c r="A108" s="8" t="s">
        <v>59</v>
      </c>
      <c r="B108" s="8" t="s">
        <v>60</v>
      </c>
      <c r="C108" s="28" t="s">
        <v>898</v>
      </c>
      <c r="D108" s="12">
        <v>246968</v>
      </c>
      <c r="E108" s="13">
        <v>44420.700635231478</v>
      </c>
      <c r="F108" s="12">
        <f t="shared" si="1"/>
        <v>14</v>
      </c>
      <c r="G108" s="12">
        <v>0</v>
      </c>
      <c r="H108" s="12">
        <v>14</v>
      </c>
      <c r="I108" s="8" t="s">
        <v>313</v>
      </c>
      <c r="J108" s="8" t="s">
        <v>245</v>
      </c>
      <c r="K108" s="8" t="s">
        <v>5</v>
      </c>
      <c r="L108" s="8" t="s">
        <v>23</v>
      </c>
      <c r="M108" s="8" t="s">
        <v>23</v>
      </c>
      <c r="N108" s="12">
        <v>0</v>
      </c>
      <c r="O108" s="12">
        <v>0</v>
      </c>
      <c r="P108" s="12">
        <v>6</v>
      </c>
      <c r="Q108" s="12">
        <v>3</v>
      </c>
      <c r="R108" s="12">
        <v>0.2</v>
      </c>
      <c r="S108" s="12">
        <v>4.8</v>
      </c>
    </row>
    <row r="109" spans="1:19">
      <c r="A109" s="8" t="s">
        <v>59</v>
      </c>
      <c r="B109" s="8" t="s">
        <v>60</v>
      </c>
      <c r="C109" s="28" t="s">
        <v>898</v>
      </c>
      <c r="D109" s="12">
        <v>246357</v>
      </c>
      <c r="E109" s="13">
        <v>44420.120199062498</v>
      </c>
      <c r="F109" s="12">
        <f t="shared" si="1"/>
        <v>13.9</v>
      </c>
      <c r="G109" s="12">
        <v>0</v>
      </c>
      <c r="H109" s="12">
        <v>13.9</v>
      </c>
      <c r="I109" s="8" t="s">
        <v>532</v>
      </c>
      <c r="J109" s="8" t="s">
        <v>245</v>
      </c>
      <c r="K109" s="8" t="s">
        <v>31</v>
      </c>
      <c r="L109" s="8" t="s">
        <v>24</v>
      </c>
      <c r="M109" s="8" t="s">
        <v>23</v>
      </c>
      <c r="N109" s="12">
        <v>6</v>
      </c>
      <c r="O109" s="12">
        <v>0</v>
      </c>
      <c r="P109" s="12">
        <v>6</v>
      </c>
      <c r="Q109" s="12">
        <v>0</v>
      </c>
      <c r="R109" s="12">
        <v>1.5</v>
      </c>
      <c r="S109" s="12">
        <v>0.4</v>
      </c>
    </row>
    <row r="110" spans="1:19">
      <c r="A110" s="8" t="s">
        <v>59</v>
      </c>
      <c r="B110" s="12" t="s">
        <v>60</v>
      </c>
      <c r="C110" s="28" t="s">
        <v>898</v>
      </c>
      <c r="D110" s="12">
        <v>242871</v>
      </c>
      <c r="E110" s="13">
        <v>44415.991940520835</v>
      </c>
      <c r="F110" s="12">
        <f t="shared" si="1"/>
        <v>13.9</v>
      </c>
      <c r="G110" s="12">
        <v>0</v>
      </c>
      <c r="H110" s="12">
        <v>13.9</v>
      </c>
      <c r="I110" s="8" t="s">
        <v>394</v>
      </c>
      <c r="J110" s="8" t="s">
        <v>245</v>
      </c>
      <c r="K110" s="8" t="s">
        <v>1</v>
      </c>
      <c r="L110" s="8" t="s">
        <v>23</v>
      </c>
      <c r="M110" s="8" t="s">
        <v>23</v>
      </c>
      <c r="N110" s="12">
        <v>0</v>
      </c>
      <c r="O110" s="12">
        <v>0</v>
      </c>
      <c r="P110" s="12">
        <v>6</v>
      </c>
      <c r="Q110" s="12">
        <v>3</v>
      </c>
      <c r="R110" s="12">
        <v>1.5</v>
      </c>
      <c r="S110" s="12">
        <v>3.4</v>
      </c>
    </row>
    <row r="111" spans="1:19">
      <c r="A111" s="8" t="s">
        <v>59</v>
      </c>
      <c r="B111" s="8" t="s">
        <v>60</v>
      </c>
      <c r="C111" s="28" t="s">
        <v>898</v>
      </c>
      <c r="D111" s="12">
        <v>241962</v>
      </c>
      <c r="E111" s="13">
        <v>44414.631666909721</v>
      </c>
      <c r="F111" s="12">
        <f t="shared" si="1"/>
        <v>13.5</v>
      </c>
      <c r="G111" s="12">
        <v>0</v>
      </c>
      <c r="H111" s="12">
        <v>13.5</v>
      </c>
      <c r="I111" s="8" t="s">
        <v>297</v>
      </c>
      <c r="J111" s="8" t="s">
        <v>245</v>
      </c>
      <c r="K111" s="8" t="s">
        <v>3</v>
      </c>
      <c r="L111" s="8" t="s">
        <v>24</v>
      </c>
      <c r="M111" s="8" t="s">
        <v>23</v>
      </c>
      <c r="N111" s="12">
        <v>6</v>
      </c>
      <c r="O111" s="12">
        <v>0</v>
      </c>
      <c r="P111" s="12">
        <v>6</v>
      </c>
      <c r="Q111" s="12">
        <v>0</v>
      </c>
      <c r="R111" s="12">
        <v>0.7</v>
      </c>
      <c r="S111" s="12">
        <v>0.8</v>
      </c>
    </row>
    <row r="112" spans="1:19">
      <c r="A112" s="8" t="s">
        <v>59</v>
      </c>
      <c r="B112" s="8" t="s">
        <v>60</v>
      </c>
      <c r="C112" s="28" t="s">
        <v>898</v>
      </c>
      <c r="D112" s="12">
        <v>240880</v>
      </c>
      <c r="E112" s="13">
        <v>44413.76540827546</v>
      </c>
      <c r="F112" s="12">
        <f t="shared" si="1"/>
        <v>13.5</v>
      </c>
      <c r="G112" s="12">
        <v>0</v>
      </c>
      <c r="H112" s="12">
        <v>13.5</v>
      </c>
      <c r="I112" s="8" t="s">
        <v>424</v>
      </c>
      <c r="J112" s="8" t="s">
        <v>245</v>
      </c>
      <c r="K112" s="8" t="s">
        <v>43</v>
      </c>
      <c r="L112" s="8" t="s">
        <v>23</v>
      </c>
      <c r="M112" s="8" t="s">
        <v>23</v>
      </c>
      <c r="N112" s="12">
        <v>0</v>
      </c>
      <c r="O112" s="12">
        <v>0</v>
      </c>
      <c r="P112" s="12">
        <v>6</v>
      </c>
      <c r="Q112" s="12">
        <v>3</v>
      </c>
      <c r="R112" s="12">
        <v>1.5</v>
      </c>
      <c r="S112" s="12">
        <v>3</v>
      </c>
    </row>
    <row r="113" spans="1:19">
      <c r="A113" s="8" t="s">
        <v>59</v>
      </c>
      <c r="B113" s="8" t="s">
        <v>60</v>
      </c>
      <c r="C113" s="28" t="s">
        <v>898</v>
      </c>
      <c r="D113" s="12">
        <v>241251</v>
      </c>
      <c r="E113" s="13">
        <v>44414.050687546296</v>
      </c>
      <c r="F113" s="12">
        <f t="shared" si="1"/>
        <v>13.4</v>
      </c>
      <c r="G113" s="12">
        <v>0</v>
      </c>
      <c r="H113" s="12">
        <v>13.4</v>
      </c>
      <c r="I113" s="8" t="s">
        <v>473</v>
      </c>
      <c r="J113" s="8" t="s">
        <v>245</v>
      </c>
      <c r="K113" s="8" t="s">
        <v>34</v>
      </c>
      <c r="L113" s="8" t="s">
        <v>23</v>
      </c>
      <c r="M113" s="8" t="s">
        <v>23</v>
      </c>
      <c r="N113" s="12">
        <v>0</v>
      </c>
      <c r="O113" s="12">
        <v>0</v>
      </c>
      <c r="P113" s="12">
        <v>6</v>
      </c>
      <c r="Q113" s="12">
        <v>3</v>
      </c>
      <c r="R113" s="12">
        <v>0</v>
      </c>
      <c r="S113" s="12">
        <v>4.4000000000000004</v>
      </c>
    </row>
    <row r="114" spans="1:19">
      <c r="A114" s="8" t="s">
        <v>59</v>
      </c>
      <c r="B114" s="12" t="s">
        <v>60</v>
      </c>
      <c r="C114" s="28" t="s">
        <v>898</v>
      </c>
      <c r="D114" s="12">
        <v>240610</v>
      </c>
      <c r="E114" s="13">
        <v>44413.643298738425</v>
      </c>
      <c r="F114" s="12">
        <f t="shared" si="1"/>
        <v>13.3</v>
      </c>
      <c r="G114" s="12">
        <v>0</v>
      </c>
      <c r="H114" s="12">
        <v>13.3</v>
      </c>
      <c r="I114" s="8" t="s">
        <v>255</v>
      </c>
      <c r="J114" s="8" t="s">
        <v>245</v>
      </c>
      <c r="K114" s="8" t="s">
        <v>27</v>
      </c>
      <c r="L114" s="8" t="s">
        <v>23</v>
      </c>
      <c r="M114" s="8" t="s">
        <v>23</v>
      </c>
      <c r="N114" s="12">
        <v>0</v>
      </c>
      <c r="O114" s="12">
        <v>0</v>
      </c>
      <c r="P114" s="12">
        <v>6</v>
      </c>
      <c r="Q114" s="12">
        <v>3</v>
      </c>
      <c r="R114" s="12">
        <v>1.5</v>
      </c>
      <c r="S114" s="12">
        <v>2.8</v>
      </c>
    </row>
    <row r="115" spans="1:19">
      <c r="A115" s="8" t="s">
        <v>59</v>
      </c>
      <c r="B115" s="12" t="s">
        <v>60</v>
      </c>
      <c r="C115" s="28" t="s">
        <v>898</v>
      </c>
      <c r="D115" s="12">
        <v>248986</v>
      </c>
      <c r="E115" s="13">
        <v>44424.303693275462</v>
      </c>
      <c r="F115" s="12">
        <f t="shared" si="1"/>
        <v>13.3</v>
      </c>
      <c r="G115" s="12">
        <v>0</v>
      </c>
      <c r="H115" s="12">
        <v>13.3</v>
      </c>
      <c r="I115" s="8" t="s">
        <v>509</v>
      </c>
      <c r="J115" s="8" t="s">
        <v>245</v>
      </c>
      <c r="K115" s="8" t="s">
        <v>28</v>
      </c>
      <c r="L115" s="8" t="s">
        <v>23</v>
      </c>
      <c r="M115" s="8" t="s">
        <v>23</v>
      </c>
      <c r="N115" s="12">
        <v>0</v>
      </c>
      <c r="O115" s="12">
        <v>0</v>
      </c>
      <c r="P115" s="12">
        <v>6</v>
      </c>
      <c r="Q115" s="12">
        <v>3</v>
      </c>
      <c r="R115" s="12">
        <v>1.5</v>
      </c>
      <c r="S115" s="12">
        <v>2.8</v>
      </c>
    </row>
    <row r="116" spans="1:19">
      <c r="A116" s="8" t="s">
        <v>59</v>
      </c>
      <c r="B116" s="8" t="s">
        <v>60</v>
      </c>
      <c r="C116" s="28" t="s">
        <v>898</v>
      </c>
      <c r="D116" s="12">
        <v>242002</v>
      </c>
      <c r="E116" s="13">
        <v>44414.646629097224</v>
      </c>
      <c r="F116" s="12">
        <f t="shared" si="1"/>
        <v>13.1</v>
      </c>
      <c r="G116" s="12">
        <v>0</v>
      </c>
      <c r="H116" s="12">
        <v>13.1</v>
      </c>
      <c r="I116" s="8" t="s">
        <v>296</v>
      </c>
      <c r="J116" s="8" t="s">
        <v>245</v>
      </c>
      <c r="K116" s="8" t="s">
        <v>35</v>
      </c>
      <c r="L116" s="8" t="s">
        <v>23</v>
      </c>
      <c r="M116" s="8" t="s">
        <v>23</v>
      </c>
      <c r="N116" s="12">
        <v>0</v>
      </c>
      <c r="O116" s="12">
        <v>0</v>
      </c>
      <c r="P116" s="12">
        <v>6</v>
      </c>
      <c r="Q116" s="12">
        <v>3</v>
      </c>
      <c r="R116" s="12">
        <v>1.5</v>
      </c>
      <c r="S116" s="12">
        <v>2.6</v>
      </c>
    </row>
    <row r="117" spans="1:19">
      <c r="A117" s="8" t="s">
        <v>59</v>
      </c>
      <c r="B117" s="12" t="s">
        <v>60</v>
      </c>
      <c r="C117" s="28" t="s">
        <v>898</v>
      </c>
      <c r="D117" s="12">
        <v>243601</v>
      </c>
      <c r="E117" s="13">
        <v>44417.63775188657</v>
      </c>
      <c r="F117" s="12">
        <f t="shared" si="1"/>
        <v>13.1</v>
      </c>
      <c r="G117" s="12">
        <v>0</v>
      </c>
      <c r="H117" s="12">
        <v>13.1</v>
      </c>
      <c r="I117" s="8" t="s">
        <v>291</v>
      </c>
      <c r="J117" s="8" t="s">
        <v>245</v>
      </c>
      <c r="K117" s="8" t="s">
        <v>0</v>
      </c>
      <c r="L117" s="8" t="s">
        <v>23</v>
      </c>
      <c r="M117" s="8" t="s">
        <v>23</v>
      </c>
      <c r="N117" s="12">
        <v>0</v>
      </c>
      <c r="O117" s="12">
        <v>0</v>
      </c>
      <c r="P117" s="12">
        <v>6</v>
      </c>
      <c r="Q117" s="12">
        <v>3</v>
      </c>
      <c r="R117" s="12">
        <v>1.5</v>
      </c>
      <c r="S117" s="12">
        <v>2.6</v>
      </c>
    </row>
    <row r="118" spans="1:19">
      <c r="A118" s="8" t="s">
        <v>59</v>
      </c>
      <c r="B118" s="12" t="s">
        <v>60</v>
      </c>
      <c r="C118" s="28" t="s">
        <v>898</v>
      </c>
      <c r="D118" s="12">
        <v>245480</v>
      </c>
      <c r="E118" s="13">
        <v>44419.610781944444</v>
      </c>
      <c r="F118" s="12">
        <f t="shared" si="1"/>
        <v>13</v>
      </c>
      <c r="G118" s="12">
        <v>0</v>
      </c>
      <c r="H118" s="12">
        <v>13</v>
      </c>
      <c r="I118" s="8" t="s">
        <v>287</v>
      </c>
      <c r="J118" s="8" t="s">
        <v>245</v>
      </c>
      <c r="K118" s="8" t="s">
        <v>35</v>
      </c>
      <c r="L118" s="8" t="s">
        <v>23</v>
      </c>
      <c r="M118" s="8" t="s">
        <v>23</v>
      </c>
      <c r="N118" s="12">
        <v>0</v>
      </c>
      <c r="O118" s="12">
        <v>0</v>
      </c>
      <c r="P118" s="12">
        <v>6</v>
      </c>
      <c r="Q118" s="12">
        <v>3</v>
      </c>
      <c r="R118" s="12">
        <v>0</v>
      </c>
      <c r="S118" s="12">
        <v>4</v>
      </c>
    </row>
    <row r="119" spans="1:19">
      <c r="A119" s="8" t="s">
        <v>59</v>
      </c>
      <c r="B119" s="12" t="s">
        <v>60</v>
      </c>
      <c r="C119" s="28" t="s">
        <v>898</v>
      </c>
      <c r="D119" s="12">
        <v>252887</v>
      </c>
      <c r="E119" s="13">
        <v>44425.867905127314</v>
      </c>
      <c r="F119" s="12">
        <f t="shared" si="1"/>
        <v>13</v>
      </c>
      <c r="G119" s="12">
        <v>0</v>
      </c>
      <c r="H119" s="12">
        <v>13</v>
      </c>
      <c r="I119" s="8" t="s">
        <v>289</v>
      </c>
      <c r="J119" s="8" t="s">
        <v>245</v>
      </c>
      <c r="K119" s="8" t="s">
        <v>5</v>
      </c>
      <c r="L119" s="8" t="s">
        <v>23</v>
      </c>
      <c r="M119" s="8" t="s">
        <v>23</v>
      </c>
      <c r="N119" s="12">
        <v>0</v>
      </c>
      <c r="O119" s="12">
        <v>0</v>
      </c>
      <c r="P119" s="12">
        <v>6</v>
      </c>
      <c r="Q119" s="12">
        <v>3</v>
      </c>
      <c r="R119" s="12">
        <v>1.2</v>
      </c>
      <c r="S119" s="12">
        <v>2.8</v>
      </c>
    </row>
    <row r="120" spans="1:19">
      <c r="A120" s="8" t="s">
        <v>59</v>
      </c>
      <c r="B120" s="8" t="s">
        <v>60</v>
      </c>
      <c r="C120" s="28" t="s">
        <v>898</v>
      </c>
      <c r="D120" s="12">
        <v>245135</v>
      </c>
      <c r="E120" s="13">
        <v>44419.510380150459</v>
      </c>
      <c r="F120" s="12">
        <f t="shared" si="1"/>
        <v>12.9</v>
      </c>
      <c r="G120" s="12">
        <v>0</v>
      </c>
      <c r="H120" s="12">
        <v>12.9</v>
      </c>
      <c r="I120" s="8" t="s">
        <v>506</v>
      </c>
      <c r="J120" s="8" t="s">
        <v>245</v>
      </c>
      <c r="K120" s="8" t="s">
        <v>34</v>
      </c>
      <c r="L120" s="8" t="s">
        <v>23</v>
      </c>
      <c r="M120" s="8" t="s">
        <v>23</v>
      </c>
      <c r="N120" s="12">
        <v>0</v>
      </c>
      <c r="O120" s="12">
        <v>0</v>
      </c>
      <c r="P120" s="12">
        <v>6</v>
      </c>
      <c r="Q120" s="12">
        <v>3</v>
      </c>
      <c r="R120" s="12">
        <v>1.5</v>
      </c>
      <c r="S120" s="12">
        <v>2.4</v>
      </c>
    </row>
    <row r="121" spans="1:19">
      <c r="A121" s="8" t="s">
        <v>59</v>
      </c>
      <c r="B121" s="12" t="s">
        <v>60</v>
      </c>
      <c r="C121" s="28" t="s">
        <v>898</v>
      </c>
      <c r="D121" s="12">
        <v>248500</v>
      </c>
      <c r="E121" s="13">
        <v>44423.43347103009</v>
      </c>
      <c r="F121" s="12">
        <f t="shared" si="1"/>
        <v>12.9</v>
      </c>
      <c r="G121" s="12">
        <v>0</v>
      </c>
      <c r="H121" s="12">
        <v>12.9</v>
      </c>
      <c r="I121" s="8" t="s">
        <v>327</v>
      </c>
      <c r="J121" s="8" t="s">
        <v>245</v>
      </c>
      <c r="K121" s="8" t="s">
        <v>46</v>
      </c>
      <c r="L121" s="8" t="s">
        <v>23</v>
      </c>
      <c r="M121" s="8" t="s">
        <v>23</v>
      </c>
      <c r="N121" s="12">
        <v>0</v>
      </c>
      <c r="O121" s="12">
        <v>0</v>
      </c>
      <c r="P121" s="12">
        <v>6</v>
      </c>
      <c r="Q121" s="12">
        <v>3</v>
      </c>
      <c r="R121" s="12">
        <v>1.5</v>
      </c>
      <c r="S121" s="12">
        <v>2.4</v>
      </c>
    </row>
    <row r="122" spans="1:19">
      <c r="A122" s="8" t="s">
        <v>59</v>
      </c>
      <c r="B122" s="8" t="s">
        <v>60</v>
      </c>
      <c r="C122" s="28" t="s">
        <v>898</v>
      </c>
      <c r="D122" s="12">
        <v>242901</v>
      </c>
      <c r="E122" s="13">
        <v>44416.412875601847</v>
      </c>
      <c r="F122" s="12">
        <f t="shared" si="1"/>
        <v>12.899999999999999</v>
      </c>
      <c r="G122" s="12">
        <v>0</v>
      </c>
      <c r="H122" s="12">
        <v>12.899999999999999</v>
      </c>
      <c r="I122" s="8" t="s">
        <v>330</v>
      </c>
      <c r="J122" s="8" t="s">
        <v>245</v>
      </c>
      <c r="K122" s="8" t="s">
        <v>46</v>
      </c>
      <c r="L122" s="8" t="s">
        <v>23</v>
      </c>
      <c r="M122" s="8" t="s">
        <v>23</v>
      </c>
      <c r="N122" s="12">
        <v>0</v>
      </c>
      <c r="O122" s="12">
        <v>0</v>
      </c>
      <c r="P122" s="12">
        <v>6</v>
      </c>
      <c r="Q122" s="12">
        <v>3</v>
      </c>
      <c r="R122" s="12">
        <v>1.1000000000000001</v>
      </c>
      <c r="S122" s="12">
        <v>2.8</v>
      </c>
    </row>
    <row r="123" spans="1:19">
      <c r="A123" s="8" t="s">
        <v>59</v>
      </c>
      <c r="B123" s="12" t="s">
        <v>60</v>
      </c>
      <c r="C123" s="28" t="s">
        <v>898</v>
      </c>
      <c r="D123" s="12">
        <v>252235</v>
      </c>
      <c r="E123" s="13">
        <v>44425.70547976852</v>
      </c>
      <c r="F123" s="12">
        <f t="shared" si="1"/>
        <v>12.8</v>
      </c>
      <c r="G123" s="12">
        <v>0</v>
      </c>
      <c r="H123" s="12">
        <v>12.8</v>
      </c>
      <c r="I123" s="8" t="s">
        <v>355</v>
      </c>
      <c r="J123" s="8" t="s">
        <v>245</v>
      </c>
      <c r="K123" s="8" t="s">
        <v>28</v>
      </c>
      <c r="L123" s="8" t="s">
        <v>23</v>
      </c>
      <c r="M123" s="8" t="s">
        <v>23</v>
      </c>
      <c r="N123" s="12">
        <v>0</v>
      </c>
      <c r="O123" s="12">
        <v>0</v>
      </c>
      <c r="P123" s="12">
        <v>6</v>
      </c>
      <c r="Q123" s="12">
        <v>0</v>
      </c>
      <c r="R123" s="12">
        <v>0</v>
      </c>
      <c r="S123" s="12">
        <v>6.8</v>
      </c>
    </row>
    <row r="124" spans="1:19">
      <c r="A124" s="8" t="s">
        <v>59</v>
      </c>
      <c r="B124" s="8" t="s">
        <v>60</v>
      </c>
      <c r="C124" s="28" t="s">
        <v>898</v>
      </c>
      <c r="D124" s="12">
        <v>241206</v>
      </c>
      <c r="E124" s="13">
        <v>44414.011377870367</v>
      </c>
      <c r="F124" s="12">
        <f t="shared" si="1"/>
        <v>12.7</v>
      </c>
      <c r="G124" s="12">
        <v>0</v>
      </c>
      <c r="H124" s="12">
        <v>12.7</v>
      </c>
      <c r="I124" s="8" t="s">
        <v>250</v>
      </c>
      <c r="J124" s="8" t="s">
        <v>245</v>
      </c>
      <c r="K124" s="8" t="s">
        <v>0</v>
      </c>
      <c r="L124" s="8" t="s">
        <v>23</v>
      </c>
      <c r="M124" s="8" t="s">
        <v>23</v>
      </c>
      <c r="N124" s="12">
        <v>0</v>
      </c>
      <c r="O124" s="12">
        <v>0</v>
      </c>
      <c r="P124" s="12">
        <v>6</v>
      </c>
      <c r="Q124" s="12">
        <v>3</v>
      </c>
      <c r="R124" s="12">
        <v>1.5</v>
      </c>
      <c r="S124" s="12">
        <v>2.2000000000000002</v>
      </c>
    </row>
    <row r="125" spans="1:19">
      <c r="A125" s="8" t="s">
        <v>59</v>
      </c>
      <c r="B125" s="8" t="s">
        <v>60</v>
      </c>
      <c r="C125" s="28" t="s">
        <v>898</v>
      </c>
      <c r="D125" s="12">
        <v>248497</v>
      </c>
      <c r="E125" s="13">
        <v>44423.432772546294</v>
      </c>
      <c r="F125" s="12">
        <f t="shared" si="1"/>
        <v>12.600000000000001</v>
      </c>
      <c r="G125" s="12">
        <v>0</v>
      </c>
      <c r="H125" s="12">
        <v>12.600000000000001</v>
      </c>
      <c r="I125" s="8" t="s">
        <v>336</v>
      </c>
      <c r="J125" s="8" t="s">
        <v>245</v>
      </c>
      <c r="K125" s="8" t="s">
        <v>35</v>
      </c>
      <c r="L125" s="8" t="s">
        <v>23</v>
      </c>
      <c r="M125" s="8" t="s">
        <v>23</v>
      </c>
      <c r="N125" s="12">
        <v>0</v>
      </c>
      <c r="O125" s="12">
        <v>0</v>
      </c>
      <c r="P125" s="12">
        <v>6</v>
      </c>
      <c r="Q125" s="12">
        <v>3</v>
      </c>
      <c r="R125" s="12">
        <v>0.8</v>
      </c>
      <c r="S125" s="12">
        <v>2.8</v>
      </c>
    </row>
    <row r="126" spans="1:19">
      <c r="A126" s="8" t="s">
        <v>59</v>
      </c>
      <c r="B126" s="12" t="s">
        <v>60</v>
      </c>
      <c r="C126" s="28" t="s">
        <v>898</v>
      </c>
      <c r="D126" s="12">
        <v>248732</v>
      </c>
      <c r="E126" s="13">
        <v>44423.7297703125</v>
      </c>
      <c r="F126" s="12">
        <f t="shared" si="1"/>
        <v>12.600000000000001</v>
      </c>
      <c r="G126" s="12">
        <v>0</v>
      </c>
      <c r="H126" s="12">
        <v>12.600000000000001</v>
      </c>
      <c r="I126" s="8" t="s">
        <v>460</v>
      </c>
      <c r="J126" s="8" t="s">
        <v>245</v>
      </c>
      <c r="K126" s="8" t="s">
        <v>51</v>
      </c>
      <c r="L126" s="8" t="s">
        <v>23</v>
      </c>
      <c r="M126" s="8" t="s">
        <v>23</v>
      </c>
      <c r="N126" s="12">
        <v>0</v>
      </c>
      <c r="O126" s="12">
        <v>0</v>
      </c>
      <c r="P126" s="12">
        <v>6</v>
      </c>
      <c r="Q126" s="12">
        <v>3</v>
      </c>
      <c r="R126" s="12">
        <v>1.4</v>
      </c>
      <c r="S126" s="12">
        <v>2.2000000000000002</v>
      </c>
    </row>
    <row r="127" spans="1:19">
      <c r="A127" s="8" t="s">
        <v>59</v>
      </c>
      <c r="B127" s="12" t="s">
        <v>60</v>
      </c>
      <c r="C127" s="28" t="s">
        <v>898</v>
      </c>
      <c r="D127" s="12">
        <v>242445</v>
      </c>
      <c r="E127" s="13">
        <v>44415.019964768515</v>
      </c>
      <c r="F127" s="12">
        <f t="shared" si="1"/>
        <v>12.6</v>
      </c>
      <c r="G127" s="12">
        <v>0</v>
      </c>
      <c r="H127" s="12">
        <v>12.6</v>
      </c>
      <c r="I127" s="8" t="s">
        <v>326</v>
      </c>
      <c r="J127" s="8" t="s">
        <v>245</v>
      </c>
      <c r="K127" s="8" t="s">
        <v>5</v>
      </c>
      <c r="L127" s="8" t="s">
        <v>23</v>
      </c>
      <c r="M127" s="8" t="s">
        <v>23</v>
      </c>
      <c r="N127" s="12">
        <v>0</v>
      </c>
      <c r="O127" s="12">
        <v>0</v>
      </c>
      <c r="P127" s="12">
        <v>6</v>
      </c>
      <c r="Q127" s="12">
        <v>0</v>
      </c>
      <c r="R127" s="12">
        <v>0</v>
      </c>
      <c r="S127" s="12">
        <v>6.6</v>
      </c>
    </row>
    <row r="128" spans="1:19">
      <c r="A128" s="8" t="s">
        <v>59</v>
      </c>
      <c r="B128" s="8" t="s">
        <v>60</v>
      </c>
      <c r="C128" s="28" t="s">
        <v>898</v>
      </c>
      <c r="D128" s="12">
        <v>245650</v>
      </c>
      <c r="E128" s="13">
        <v>44419.660539189812</v>
      </c>
      <c r="F128" s="12">
        <f t="shared" si="1"/>
        <v>12.6</v>
      </c>
      <c r="G128" s="12">
        <v>0</v>
      </c>
      <c r="H128" s="12">
        <v>12.6</v>
      </c>
      <c r="I128" s="8" t="s">
        <v>471</v>
      </c>
      <c r="J128" s="8" t="s">
        <v>245</v>
      </c>
      <c r="K128" s="8" t="s">
        <v>40</v>
      </c>
      <c r="L128" s="8" t="s">
        <v>23</v>
      </c>
      <c r="M128" s="8" t="s">
        <v>23</v>
      </c>
      <c r="N128" s="12">
        <v>0</v>
      </c>
      <c r="O128" s="12">
        <v>0</v>
      </c>
      <c r="P128" s="12">
        <v>6</v>
      </c>
      <c r="Q128" s="12">
        <v>3</v>
      </c>
      <c r="R128" s="12">
        <v>0</v>
      </c>
      <c r="S128" s="12">
        <v>3.6</v>
      </c>
    </row>
    <row r="129" spans="1:19">
      <c r="A129" s="8" t="s">
        <v>59</v>
      </c>
      <c r="B129" s="12" t="s">
        <v>60</v>
      </c>
      <c r="C129" s="28" t="s">
        <v>898</v>
      </c>
      <c r="D129" s="12">
        <v>248020</v>
      </c>
      <c r="E129" s="13">
        <v>44421.823947858793</v>
      </c>
      <c r="F129" s="12">
        <f t="shared" si="1"/>
        <v>12.5</v>
      </c>
      <c r="G129" s="12">
        <v>0</v>
      </c>
      <c r="H129" s="12">
        <v>12.5</v>
      </c>
      <c r="I129" s="8" t="s">
        <v>285</v>
      </c>
      <c r="J129" s="8" t="s">
        <v>245</v>
      </c>
      <c r="K129" s="8" t="s">
        <v>27</v>
      </c>
      <c r="L129" s="8" t="s">
        <v>23</v>
      </c>
      <c r="M129" s="8" t="s">
        <v>23</v>
      </c>
      <c r="N129" s="12">
        <v>0</v>
      </c>
      <c r="O129" s="12">
        <v>0</v>
      </c>
      <c r="P129" s="12">
        <v>6</v>
      </c>
      <c r="Q129" s="12">
        <v>3</v>
      </c>
      <c r="R129" s="12">
        <v>1.5</v>
      </c>
      <c r="S129" s="12">
        <v>2</v>
      </c>
    </row>
    <row r="130" spans="1:19">
      <c r="A130" s="8" t="s">
        <v>59</v>
      </c>
      <c r="B130" s="12" t="s">
        <v>60</v>
      </c>
      <c r="C130" s="28" t="s">
        <v>898</v>
      </c>
      <c r="D130" s="12">
        <v>251975</v>
      </c>
      <c r="E130" s="13">
        <v>44425.650786562495</v>
      </c>
      <c r="F130" s="12">
        <f t="shared" ref="F130:F193" si="2">SUM(G130,H130)</f>
        <v>12.5</v>
      </c>
      <c r="G130" s="12">
        <v>0</v>
      </c>
      <c r="H130" s="12">
        <v>12.5</v>
      </c>
      <c r="I130" s="8" t="s">
        <v>254</v>
      </c>
      <c r="J130" s="8" t="s">
        <v>245</v>
      </c>
      <c r="K130" s="8" t="s">
        <v>5</v>
      </c>
      <c r="L130" s="8" t="s">
        <v>23</v>
      </c>
      <c r="M130" s="8" t="s">
        <v>23</v>
      </c>
      <c r="N130" s="12">
        <v>0</v>
      </c>
      <c r="O130" s="12">
        <v>0</v>
      </c>
      <c r="P130" s="12">
        <v>6</v>
      </c>
      <c r="Q130" s="12">
        <v>3</v>
      </c>
      <c r="R130" s="12">
        <v>1.5</v>
      </c>
      <c r="S130" s="12">
        <v>2</v>
      </c>
    </row>
    <row r="131" spans="1:19">
      <c r="A131" s="8" t="s">
        <v>59</v>
      </c>
      <c r="B131" s="12" t="s">
        <v>60</v>
      </c>
      <c r="C131" s="28" t="s">
        <v>898</v>
      </c>
      <c r="D131" s="12">
        <v>248804</v>
      </c>
      <c r="E131" s="13">
        <v>44423.858339953702</v>
      </c>
      <c r="F131" s="12">
        <f t="shared" si="2"/>
        <v>12.399999999999999</v>
      </c>
      <c r="G131" s="12">
        <v>0</v>
      </c>
      <c r="H131" s="12">
        <v>12.399999999999999</v>
      </c>
      <c r="I131" s="8" t="s">
        <v>487</v>
      </c>
      <c r="J131" s="8" t="s">
        <v>245</v>
      </c>
      <c r="K131" s="8" t="s">
        <v>121</v>
      </c>
      <c r="L131" s="8" t="s">
        <v>23</v>
      </c>
      <c r="M131" s="8" t="s">
        <v>23</v>
      </c>
      <c r="N131" s="12">
        <v>0</v>
      </c>
      <c r="O131" s="12">
        <v>0</v>
      </c>
      <c r="P131" s="12">
        <v>6</v>
      </c>
      <c r="Q131" s="12">
        <v>0</v>
      </c>
      <c r="R131" s="12">
        <v>0.8</v>
      </c>
      <c r="S131" s="12">
        <v>5.6</v>
      </c>
    </row>
    <row r="132" spans="1:19">
      <c r="A132" s="8" t="s">
        <v>59</v>
      </c>
      <c r="B132" s="8" t="s">
        <v>60</v>
      </c>
      <c r="C132" s="28" t="s">
        <v>898</v>
      </c>
      <c r="D132" s="12">
        <v>243546</v>
      </c>
      <c r="E132" s="13">
        <v>44417.597773159723</v>
      </c>
      <c r="F132" s="12">
        <f t="shared" si="2"/>
        <v>12.399999999999999</v>
      </c>
      <c r="G132" s="12">
        <v>0</v>
      </c>
      <c r="H132" s="12">
        <v>12.399999999999999</v>
      </c>
      <c r="I132" s="8" t="s">
        <v>434</v>
      </c>
      <c r="J132" s="8" t="s">
        <v>245</v>
      </c>
      <c r="K132" s="8" t="s">
        <v>6</v>
      </c>
      <c r="L132" s="8" t="s">
        <v>23</v>
      </c>
      <c r="M132" s="8" t="s">
        <v>23</v>
      </c>
      <c r="N132" s="12">
        <v>0</v>
      </c>
      <c r="O132" s="12">
        <v>0</v>
      </c>
      <c r="P132" s="12">
        <v>6</v>
      </c>
      <c r="Q132" s="12">
        <v>3</v>
      </c>
      <c r="R132" s="12">
        <v>0.6</v>
      </c>
      <c r="S132" s="12">
        <v>2.8</v>
      </c>
    </row>
    <row r="133" spans="1:19">
      <c r="A133" s="8" t="s">
        <v>59</v>
      </c>
      <c r="B133" s="8" t="s">
        <v>60</v>
      </c>
      <c r="C133" s="28" t="s">
        <v>898</v>
      </c>
      <c r="D133" s="12">
        <v>246413</v>
      </c>
      <c r="E133" s="13">
        <v>44420.41085472222</v>
      </c>
      <c r="F133" s="12">
        <f t="shared" si="2"/>
        <v>12.3</v>
      </c>
      <c r="G133" s="12">
        <v>0</v>
      </c>
      <c r="H133" s="12">
        <v>12.3</v>
      </c>
      <c r="I133" s="8" t="s">
        <v>449</v>
      </c>
      <c r="J133" s="8" t="s">
        <v>245</v>
      </c>
      <c r="K133" s="8" t="s">
        <v>39</v>
      </c>
      <c r="L133" s="8" t="s">
        <v>23</v>
      </c>
      <c r="M133" s="8" t="s">
        <v>23</v>
      </c>
      <c r="N133" s="12">
        <v>0</v>
      </c>
      <c r="O133" s="12">
        <v>0</v>
      </c>
      <c r="P133" s="12">
        <v>6</v>
      </c>
      <c r="Q133" s="12">
        <v>0</v>
      </c>
      <c r="R133" s="12">
        <v>1.5</v>
      </c>
      <c r="S133" s="12">
        <v>4.8</v>
      </c>
    </row>
    <row r="134" spans="1:19">
      <c r="A134" s="8" t="s">
        <v>59</v>
      </c>
      <c r="B134" s="12" t="s">
        <v>60</v>
      </c>
      <c r="C134" s="28" t="s">
        <v>898</v>
      </c>
      <c r="D134" s="12">
        <v>248792</v>
      </c>
      <c r="E134" s="13">
        <v>44423.826370567127</v>
      </c>
      <c r="F134" s="12">
        <f t="shared" si="2"/>
        <v>12.3</v>
      </c>
      <c r="G134" s="12">
        <v>0</v>
      </c>
      <c r="H134" s="12">
        <v>12.3</v>
      </c>
      <c r="I134" s="8" t="s">
        <v>499</v>
      </c>
      <c r="J134" s="8" t="s">
        <v>245</v>
      </c>
      <c r="K134" s="8" t="s">
        <v>45</v>
      </c>
      <c r="L134" s="8" t="s">
        <v>23</v>
      </c>
      <c r="M134" s="8" t="s">
        <v>23</v>
      </c>
      <c r="N134" s="12">
        <v>0</v>
      </c>
      <c r="O134" s="12">
        <v>0</v>
      </c>
      <c r="P134" s="12">
        <v>6</v>
      </c>
      <c r="Q134" s="12">
        <v>0</v>
      </c>
      <c r="R134" s="12">
        <v>1.5</v>
      </c>
      <c r="S134" s="12">
        <v>4.8</v>
      </c>
    </row>
    <row r="135" spans="1:19">
      <c r="A135" s="8" t="s">
        <v>59</v>
      </c>
      <c r="B135" s="8" t="s">
        <v>60</v>
      </c>
      <c r="C135" s="28" t="s">
        <v>898</v>
      </c>
      <c r="D135" s="12">
        <v>247618</v>
      </c>
      <c r="E135" s="13">
        <v>44421.513838263891</v>
      </c>
      <c r="F135" s="12">
        <f t="shared" si="2"/>
        <v>12.3</v>
      </c>
      <c r="G135" s="12">
        <v>0</v>
      </c>
      <c r="H135" s="12">
        <v>12.3</v>
      </c>
      <c r="I135" s="8" t="s">
        <v>450</v>
      </c>
      <c r="J135" s="8" t="s">
        <v>245</v>
      </c>
      <c r="K135" s="8" t="s">
        <v>51</v>
      </c>
      <c r="L135" s="8" t="s">
        <v>23</v>
      </c>
      <c r="M135" s="8" t="s">
        <v>23</v>
      </c>
      <c r="N135" s="12">
        <v>0</v>
      </c>
      <c r="O135" s="12">
        <v>0</v>
      </c>
      <c r="P135" s="12">
        <v>6</v>
      </c>
      <c r="Q135" s="12">
        <v>3</v>
      </c>
      <c r="R135" s="12">
        <v>1.3</v>
      </c>
      <c r="S135" s="12">
        <v>2</v>
      </c>
    </row>
    <row r="136" spans="1:19">
      <c r="A136" s="8" t="s">
        <v>59</v>
      </c>
      <c r="B136" s="8" t="s">
        <v>60</v>
      </c>
      <c r="C136" s="28" t="s">
        <v>898</v>
      </c>
      <c r="D136" s="12">
        <v>246966</v>
      </c>
      <c r="E136" s="13">
        <v>44420.699730277775</v>
      </c>
      <c r="F136" s="12">
        <f t="shared" si="2"/>
        <v>12.200000000000001</v>
      </c>
      <c r="G136" s="12">
        <v>0</v>
      </c>
      <c r="H136" s="12">
        <v>12.200000000000001</v>
      </c>
      <c r="I136" s="8" t="s">
        <v>274</v>
      </c>
      <c r="J136" s="8" t="s">
        <v>245</v>
      </c>
      <c r="K136" s="8" t="s">
        <v>35</v>
      </c>
      <c r="L136" s="8" t="s">
        <v>23</v>
      </c>
      <c r="M136" s="8" t="s">
        <v>23</v>
      </c>
      <c r="N136" s="12">
        <v>0</v>
      </c>
      <c r="O136" s="12">
        <v>0</v>
      </c>
      <c r="P136" s="12">
        <v>6</v>
      </c>
      <c r="Q136" s="12">
        <v>3</v>
      </c>
      <c r="R136" s="12">
        <v>0.8</v>
      </c>
      <c r="S136" s="12">
        <v>2.4</v>
      </c>
    </row>
    <row r="137" spans="1:19">
      <c r="A137" s="8" t="s">
        <v>59</v>
      </c>
      <c r="B137" s="8" t="s">
        <v>60</v>
      </c>
      <c r="C137" s="28" t="s">
        <v>898</v>
      </c>
      <c r="D137" s="12">
        <v>244265</v>
      </c>
      <c r="E137" s="13">
        <v>44418.503712731479</v>
      </c>
      <c r="F137" s="12">
        <f t="shared" si="2"/>
        <v>12.2</v>
      </c>
      <c r="G137" s="12">
        <v>0</v>
      </c>
      <c r="H137" s="12">
        <v>12.2</v>
      </c>
      <c r="I137" s="8" t="s">
        <v>451</v>
      </c>
      <c r="J137" s="8" t="s">
        <v>245</v>
      </c>
      <c r="K137" s="8" t="s">
        <v>45</v>
      </c>
      <c r="L137" s="8" t="s">
        <v>23</v>
      </c>
      <c r="M137" s="8" t="s">
        <v>23</v>
      </c>
      <c r="N137" s="12">
        <v>0</v>
      </c>
      <c r="O137" s="12">
        <v>0</v>
      </c>
      <c r="P137" s="12">
        <v>6</v>
      </c>
      <c r="Q137" s="12">
        <v>0</v>
      </c>
      <c r="R137" s="12">
        <v>1.4</v>
      </c>
      <c r="S137" s="12">
        <v>4.8</v>
      </c>
    </row>
    <row r="138" spans="1:19">
      <c r="A138" s="8" t="s">
        <v>59</v>
      </c>
      <c r="B138" s="8" t="s">
        <v>60</v>
      </c>
      <c r="C138" s="28" t="s">
        <v>898</v>
      </c>
      <c r="D138" s="12">
        <v>246321</v>
      </c>
      <c r="E138" s="13">
        <v>44420.005746319446</v>
      </c>
      <c r="F138" s="12">
        <f t="shared" si="2"/>
        <v>12.1</v>
      </c>
      <c r="G138" s="12">
        <v>0</v>
      </c>
      <c r="H138" s="12">
        <v>12.1</v>
      </c>
      <c r="I138" s="8" t="s">
        <v>411</v>
      </c>
      <c r="J138" s="8" t="s">
        <v>245</v>
      </c>
      <c r="K138" s="8" t="s">
        <v>43</v>
      </c>
      <c r="L138" s="8" t="s">
        <v>23</v>
      </c>
      <c r="M138" s="8" t="s">
        <v>23</v>
      </c>
      <c r="N138" s="12">
        <v>0</v>
      </c>
      <c r="O138" s="12">
        <v>0</v>
      </c>
      <c r="P138" s="12">
        <v>6</v>
      </c>
      <c r="Q138" s="12">
        <v>3</v>
      </c>
      <c r="R138" s="12">
        <v>0.5</v>
      </c>
      <c r="S138" s="12">
        <v>2.6</v>
      </c>
    </row>
    <row r="139" spans="1:19">
      <c r="A139" s="8" t="s">
        <v>59</v>
      </c>
      <c r="B139" s="8" t="s">
        <v>60</v>
      </c>
      <c r="C139" s="28" t="s">
        <v>898</v>
      </c>
      <c r="D139" s="12">
        <v>244635</v>
      </c>
      <c r="E139" s="13">
        <v>44418.870717754631</v>
      </c>
      <c r="F139" s="12">
        <f t="shared" si="2"/>
        <v>12.1</v>
      </c>
      <c r="G139" s="12">
        <v>0</v>
      </c>
      <c r="H139" s="12">
        <v>12.1</v>
      </c>
      <c r="I139" s="8" t="s">
        <v>461</v>
      </c>
      <c r="J139" s="8" t="s">
        <v>245</v>
      </c>
      <c r="K139" s="8" t="s">
        <v>28</v>
      </c>
      <c r="L139" s="8" t="s">
        <v>23</v>
      </c>
      <c r="M139" s="8" t="s">
        <v>23</v>
      </c>
      <c r="N139" s="12">
        <v>0</v>
      </c>
      <c r="O139" s="12">
        <v>0</v>
      </c>
      <c r="P139" s="12">
        <v>6</v>
      </c>
      <c r="Q139" s="12">
        <v>3</v>
      </c>
      <c r="R139" s="12">
        <v>1.5</v>
      </c>
      <c r="S139" s="12">
        <v>1.6</v>
      </c>
    </row>
    <row r="140" spans="1:19">
      <c r="A140" s="8" t="s">
        <v>59</v>
      </c>
      <c r="B140" s="12" t="s">
        <v>60</v>
      </c>
      <c r="C140" s="28" t="s">
        <v>898</v>
      </c>
      <c r="D140" s="12">
        <v>247162</v>
      </c>
      <c r="E140" s="13">
        <v>44420.813741655089</v>
      </c>
      <c r="F140" s="12">
        <f t="shared" si="2"/>
        <v>12.1</v>
      </c>
      <c r="G140" s="12">
        <v>0</v>
      </c>
      <c r="H140" s="12">
        <v>12.1</v>
      </c>
      <c r="I140" s="8" t="s">
        <v>377</v>
      </c>
      <c r="J140" s="8" t="s">
        <v>245</v>
      </c>
      <c r="K140" s="8" t="s">
        <v>25</v>
      </c>
      <c r="L140" s="8" t="s">
        <v>23</v>
      </c>
      <c r="M140" s="8" t="s">
        <v>23</v>
      </c>
      <c r="N140" s="12">
        <v>0</v>
      </c>
      <c r="O140" s="12">
        <v>0</v>
      </c>
      <c r="P140" s="12">
        <v>6</v>
      </c>
      <c r="Q140" s="12">
        <v>3</v>
      </c>
      <c r="R140" s="12">
        <v>1.5</v>
      </c>
      <c r="S140" s="12">
        <v>1.6</v>
      </c>
    </row>
    <row r="141" spans="1:19">
      <c r="A141" s="8" t="s">
        <v>59</v>
      </c>
      <c r="B141" s="8" t="s">
        <v>60</v>
      </c>
      <c r="C141" s="28" t="s">
        <v>898</v>
      </c>
      <c r="D141" s="12">
        <v>241778</v>
      </c>
      <c r="E141" s="13">
        <v>44414.547603344909</v>
      </c>
      <c r="F141" s="12">
        <f t="shared" si="2"/>
        <v>12</v>
      </c>
      <c r="G141" s="12">
        <v>0</v>
      </c>
      <c r="H141" s="12">
        <v>12</v>
      </c>
      <c r="I141" s="8" t="s">
        <v>508</v>
      </c>
      <c r="J141" s="8" t="s">
        <v>245</v>
      </c>
      <c r="K141" s="8" t="s">
        <v>31</v>
      </c>
      <c r="L141" s="8" t="s">
        <v>23</v>
      </c>
      <c r="M141" s="8" t="s">
        <v>23</v>
      </c>
      <c r="N141" s="12">
        <v>0</v>
      </c>
      <c r="O141" s="12">
        <v>0</v>
      </c>
      <c r="P141" s="12">
        <v>6</v>
      </c>
      <c r="Q141" s="12">
        <v>3</v>
      </c>
      <c r="R141" s="12">
        <v>0.2</v>
      </c>
      <c r="S141" s="12">
        <v>2.8</v>
      </c>
    </row>
    <row r="142" spans="1:19">
      <c r="A142" s="8" t="s">
        <v>59</v>
      </c>
      <c r="B142" s="8" t="s">
        <v>60</v>
      </c>
      <c r="C142" s="28" t="s">
        <v>898</v>
      </c>
      <c r="D142" s="12">
        <v>242758</v>
      </c>
      <c r="E142" s="13">
        <v>44415.777893749997</v>
      </c>
      <c r="F142" s="12">
        <f t="shared" si="2"/>
        <v>11.9</v>
      </c>
      <c r="G142" s="12">
        <v>0</v>
      </c>
      <c r="H142" s="12">
        <v>11.9</v>
      </c>
      <c r="I142" s="8" t="s">
        <v>412</v>
      </c>
      <c r="J142" s="8" t="s">
        <v>245</v>
      </c>
      <c r="K142" s="8" t="s">
        <v>37</v>
      </c>
      <c r="L142" s="8" t="s">
        <v>23</v>
      </c>
      <c r="M142" s="8" t="s">
        <v>23</v>
      </c>
      <c r="N142" s="12">
        <v>0</v>
      </c>
      <c r="O142" s="12">
        <v>0</v>
      </c>
      <c r="P142" s="12">
        <v>6</v>
      </c>
      <c r="Q142" s="12">
        <v>0</v>
      </c>
      <c r="R142" s="12">
        <v>1.5</v>
      </c>
      <c r="S142" s="12">
        <v>4.4000000000000004</v>
      </c>
    </row>
    <row r="143" spans="1:19">
      <c r="A143" s="8" t="s">
        <v>59</v>
      </c>
      <c r="B143" s="12" t="s">
        <v>60</v>
      </c>
      <c r="C143" s="28" t="s">
        <v>898</v>
      </c>
      <c r="D143" s="12">
        <v>246601</v>
      </c>
      <c r="E143" s="13">
        <v>44420.491818368057</v>
      </c>
      <c r="F143" s="12">
        <f t="shared" si="2"/>
        <v>11.9</v>
      </c>
      <c r="G143" s="12">
        <v>0</v>
      </c>
      <c r="H143" s="12">
        <v>11.9</v>
      </c>
      <c r="I143" s="8" t="s">
        <v>501</v>
      </c>
      <c r="J143" s="8" t="s">
        <v>245</v>
      </c>
      <c r="K143" s="8" t="s">
        <v>1</v>
      </c>
      <c r="L143" s="8" t="s">
        <v>23</v>
      </c>
      <c r="M143" s="8" t="s">
        <v>23</v>
      </c>
      <c r="N143" s="12">
        <v>0</v>
      </c>
      <c r="O143" s="12">
        <v>0</v>
      </c>
      <c r="P143" s="12">
        <v>6</v>
      </c>
      <c r="Q143" s="12">
        <v>3</v>
      </c>
      <c r="R143" s="12">
        <v>1.5</v>
      </c>
      <c r="S143" s="12">
        <v>1.4</v>
      </c>
    </row>
    <row r="144" spans="1:19">
      <c r="A144" s="8" t="s">
        <v>59</v>
      </c>
      <c r="B144" s="8" t="s">
        <v>60</v>
      </c>
      <c r="C144" s="28" t="s">
        <v>898</v>
      </c>
      <c r="D144" s="12">
        <v>248505</v>
      </c>
      <c r="E144" s="13">
        <v>44423.457825937498</v>
      </c>
      <c r="F144" s="12">
        <f t="shared" si="2"/>
        <v>11.9</v>
      </c>
      <c r="G144" s="12">
        <v>0</v>
      </c>
      <c r="H144" s="12">
        <v>11.9</v>
      </c>
      <c r="I144" s="8" t="s">
        <v>492</v>
      </c>
      <c r="J144" s="8" t="s">
        <v>245</v>
      </c>
      <c r="K144" s="8" t="s">
        <v>45</v>
      </c>
      <c r="L144" s="8" t="s">
        <v>23</v>
      </c>
      <c r="M144" s="8" t="s">
        <v>23</v>
      </c>
      <c r="N144" s="12">
        <v>0</v>
      </c>
      <c r="O144" s="12">
        <v>0</v>
      </c>
      <c r="P144" s="12">
        <v>6</v>
      </c>
      <c r="Q144" s="12">
        <v>3</v>
      </c>
      <c r="R144" s="12">
        <v>1.5</v>
      </c>
      <c r="S144" s="12">
        <v>1.4</v>
      </c>
    </row>
    <row r="145" spans="1:19">
      <c r="A145" s="8" t="s">
        <v>59</v>
      </c>
      <c r="B145" s="12" t="s">
        <v>60</v>
      </c>
      <c r="C145" s="28" t="s">
        <v>898</v>
      </c>
      <c r="D145" s="12">
        <v>252858</v>
      </c>
      <c r="E145" s="13">
        <v>44425.862307129624</v>
      </c>
      <c r="F145" s="12">
        <f t="shared" si="2"/>
        <v>11.9</v>
      </c>
      <c r="G145" s="12">
        <v>0</v>
      </c>
      <c r="H145" s="12">
        <v>11.9</v>
      </c>
      <c r="I145" s="8" t="s">
        <v>276</v>
      </c>
      <c r="J145" s="8" t="s">
        <v>245</v>
      </c>
      <c r="K145" s="8" t="s">
        <v>32</v>
      </c>
      <c r="L145" s="8" t="s">
        <v>23</v>
      </c>
      <c r="M145" s="8" t="s">
        <v>23</v>
      </c>
      <c r="N145" s="12">
        <v>0</v>
      </c>
      <c r="O145" s="12">
        <v>0</v>
      </c>
      <c r="P145" s="12">
        <v>6</v>
      </c>
      <c r="Q145" s="12">
        <v>3</v>
      </c>
      <c r="R145" s="12">
        <v>1.5</v>
      </c>
      <c r="S145" s="12">
        <v>1.4</v>
      </c>
    </row>
    <row r="146" spans="1:19">
      <c r="A146" s="8" t="s">
        <v>59</v>
      </c>
      <c r="B146" s="8" t="s">
        <v>60</v>
      </c>
      <c r="C146" s="28" t="s">
        <v>898</v>
      </c>
      <c r="D146" s="12">
        <v>252806</v>
      </c>
      <c r="E146" s="13">
        <v>44425.843363090273</v>
      </c>
      <c r="F146" s="12">
        <f t="shared" si="2"/>
        <v>11.8</v>
      </c>
      <c r="G146" s="12">
        <v>0</v>
      </c>
      <c r="H146" s="12">
        <v>11.8</v>
      </c>
      <c r="I146" s="8" t="s">
        <v>423</v>
      </c>
      <c r="J146" s="8" t="s">
        <v>245</v>
      </c>
      <c r="K146" s="8" t="s">
        <v>43</v>
      </c>
      <c r="L146" s="8" t="s">
        <v>23</v>
      </c>
      <c r="M146" s="8" t="s">
        <v>23</v>
      </c>
      <c r="N146" s="12">
        <v>0</v>
      </c>
      <c r="O146" s="12">
        <v>0</v>
      </c>
      <c r="P146" s="12">
        <v>6</v>
      </c>
      <c r="Q146" s="12">
        <v>3</v>
      </c>
      <c r="R146" s="12">
        <v>0</v>
      </c>
      <c r="S146" s="12">
        <v>2.8</v>
      </c>
    </row>
    <row r="147" spans="1:19">
      <c r="A147" s="8" t="s">
        <v>59</v>
      </c>
      <c r="B147" s="8" t="s">
        <v>60</v>
      </c>
      <c r="C147" s="28" t="s">
        <v>898</v>
      </c>
      <c r="D147" s="12">
        <v>244543</v>
      </c>
      <c r="E147" s="13">
        <v>44418.7261377662</v>
      </c>
      <c r="F147" s="12">
        <f t="shared" si="2"/>
        <v>11.799999999999999</v>
      </c>
      <c r="G147" s="12">
        <v>0</v>
      </c>
      <c r="H147" s="12">
        <v>11.799999999999999</v>
      </c>
      <c r="I147" s="8" t="s">
        <v>388</v>
      </c>
      <c r="J147" s="8" t="s">
        <v>245</v>
      </c>
      <c r="K147" s="8" t="s">
        <v>44</v>
      </c>
      <c r="L147" s="8" t="s">
        <v>23</v>
      </c>
      <c r="M147" s="8" t="s">
        <v>23</v>
      </c>
      <c r="N147" s="12">
        <v>0</v>
      </c>
      <c r="O147" s="12">
        <v>0</v>
      </c>
      <c r="P147" s="12">
        <v>6</v>
      </c>
      <c r="Q147" s="12">
        <v>3</v>
      </c>
      <c r="R147" s="12">
        <v>1.2</v>
      </c>
      <c r="S147" s="12">
        <v>1.6</v>
      </c>
    </row>
    <row r="148" spans="1:19">
      <c r="A148" s="8" t="s">
        <v>59</v>
      </c>
      <c r="B148" s="8" t="s">
        <v>60</v>
      </c>
      <c r="C148" s="28" t="s">
        <v>898</v>
      </c>
      <c r="D148" s="12">
        <v>242265</v>
      </c>
      <c r="E148" s="13">
        <v>44414.789182824075</v>
      </c>
      <c r="F148" s="12">
        <f t="shared" si="2"/>
        <v>11.700000000000001</v>
      </c>
      <c r="G148" s="12">
        <v>0</v>
      </c>
      <c r="H148" s="12">
        <v>11.700000000000001</v>
      </c>
      <c r="I148" s="8" t="s">
        <v>340</v>
      </c>
      <c r="J148" s="8" t="s">
        <v>245</v>
      </c>
      <c r="K148" s="8" t="s">
        <v>35</v>
      </c>
      <c r="L148" s="8" t="s">
        <v>23</v>
      </c>
      <c r="M148" s="8" t="s">
        <v>23</v>
      </c>
      <c r="N148" s="12">
        <v>0</v>
      </c>
      <c r="O148" s="12">
        <v>0</v>
      </c>
      <c r="P148" s="12">
        <v>6</v>
      </c>
      <c r="Q148" s="12">
        <v>3</v>
      </c>
      <c r="R148" s="12">
        <v>1.3</v>
      </c>
      <c r="S148" s="12">
        <v>1.4</v>
      </c>
    </row>
    <row r="149" spans="1:19">
      <c r="A149" s="8" t="s">
        <v>59</v>
      </c>
      <c r="B149" s="8" t="s">
        <v>60</v>
      </c>
      <c r="C149" s="28" t="s">
        <v>898</v>
      </c>
      <c r="D149" s="12">
        <v>243992</v>
      </c>
      <c r="E149" s="13">
        <v>44417.929183206019</v>
      </c>
      <c r="F149" s="12">
        <f t="shared" si="2"/>
        <v>11.7</v>
      </c>
      <c r="G149" s="12">
        <v>0</v>
      </c>
      <c r="H149" s="12">
        <v>11.7</v>
      </c>
      <c r="I149" s="8" t="s">
        <v>294</v>
      </c>
      <c r="J149" s="8" t="s">
        <v>245</v>
      </c>
      <c r="K149" s="8" t="s">
        <v>27</v>
      </c>
      <c r="L149" s="8" t="s">
        <v>23</v>
      </c>
      <c r="M149" s="8" t="s">
        <v>23</v>
      </c>
      <c r="N149" s="12">
        <v>0</v>
      </c>
      <c r="O149" s="12">
        <v>0</v>
      </c>
      <c r="P149" s="12">
        <v>6</v>
      </c>
      <c r="Q149" s="12">
        <v>0</v>
      </c>
      <c r="R149" s="12">
        <v>0.9</v>
      </c>
      <c r="S149" s="12">
        <v>4.8</v>
      </c>
    </row>
    <row r="150" spans="1:19">
      <c r="A150" s="8" t="s">
        <v>59</v>
      </c>
      <c r="B150" s="12" t="s">
        <v>60</v>
      </c>
      <c r="C150" s="28" t="s">
        <v>898</v>
      </c>
      <c r="D150" s="12">
        <v>243375</v>
      </c>
      <c r="E150" s="13">
        <v>44417.496338425924</v>
      </c>
      <c r="F150" s="12">
        <f t="shared" si="2"/>
        <v>11.7</v>
      </c>
      <c r="G150" s="12">
        <v>0</v>
      </c>
      <c r="H150" s="12">
        <v>11.7</v>
      </c>
      <c r="I150" s="8" t="s">
        <v>414</v>
      </c>
      <c r="J150" s="8" t="s">
        <v>245</v>
      </c>
      <c r="K150" s="8" t="s">
        <v>37</v>
      </c>
      <c r="L150" s="8" t="s">
        <v>23</v>
      </c>
      <c r="M150" s="8" t="s">
        <v>23</v>
      </c>
      <c r="N150" s="12">
        <v>0</v>
      </c>
      <c r="O150" s="12">
        <v>0</v>
      </c>
      <c r="P150" s="12">
        <v>6</v>
      </c>
      <c r="Q150" s="12">
        <v>3</v>
      </c>
      <c r="R150" s="12">
        <v>1.5</v>
      </c>
      <c r="S150" s="12">
        <v>1.2</v>
      </c>
    </row>
    <row r="151" spans="1:19">
      <c r="A151" s="8" t="s">
        <v>59</v>
      </c>
      <c r="B151" s="12" t="s">
        <v>60</v>
      </c>
      <c r="C151" s="28" t="s">
        <v>898</v>
      </c>
      <c r="D151" s="12">
        <v>247880</v>
      </c>
      <c r="E151" s="13">
        <v>44421.683823587962</v>
      </c>
      <c r="F151" s="12">
        <f t="shared" si="2"/>
        <v>11.7</v>
      </c>
      <c r="G151" s="12">
        <v>0</v>
      </c>
      <c r="H151" s="12">
        <v>11.7</v>
      </c>
      <c r="I151" s="8" t="s">
        <v>332</v>
      </c>
      <c r="J151" s="8" t="s">
        <v>245</v>
      </c>
      <c r="K151" s="8" t="s">
        <v>333</v>
      </c>
      <c r="L151" s="8" t="s">
        <v>23</v>
      </c>
      <c r="M151" s="8" t="s">
        <v>23</v>
      </c>
      <c r="N151" s="12">
        <v>0</v>
      </c>
      <c r="O151" s="12">
        <v>0</v>
      </c>
      <c r="P151" s="12">
        <v>6</v>
      </c>
      <c r="Q151" s="12">
        <v>3</v>
      </c>
      <c r="R151" s="12">
        <v>1.5</v>
      </c>
      <c r="S151" s="12">
        <v>1.2</v>
      </c>
    </row>
    <row r="152" spans="1:19">
      <c r="A152" s="8" t="s">
        <v>59</v>
      </c>
      <c r="B152" s="8" t="s">
        <v>60</v>
      </c>
      <c r="C152" s="28" t="s">
        <v>898</v>
      </c>
      <c r="D152" s="12">
        <v>247954</v>
      </c>
      <c r="E152" s="13">
        <v>44421.738549918977</v>
      </c>
      <c r="F152" s="12">
        <f t="shared" si="2"/>
        <v>11.7</v>
      </c>
      <c r="G152" s="12">
        <v>0</v>
      </c>
      <c r="H152" s="12">
        <v>11.7</v>
      </c>
      <c r="I152" s="8" t="s">
        <v>310</v>
      </c>
      <c r="J152" s="8" t="s">
        <v>245</v>
      </c>
      <c r="K152" s="8" t="s">
        <v>35</v>
      </c>
      <c r="L152" s="8" t="s">
        <v>23</v>
      </c>
      <c r="M152" s="8" t="s">
        <v>23</v>
      </c>
      <c r="N152" s="12">
        <v>0</v>
      </c>
      <c r="O152" s="12">
        <v>0</v>
      </c>
      <c r="P152" s="12">
        <v>6</v>
      </c>
      <c r="Q152" s="12">
        <v>3</v>
      </c>
      <c r="R152" s="12">
        <v>1.5</v>
      </c>
      <c r="S152" s="12">
        <v>1.2</v>
      </c>
    </row>
    <row r="153" spans="1:19">
      <c r="A153" s="8" t="s">
        <v>59</v>
      </c>
      <c r="B153" s="8" t="s">
        <v>60</v>
      </c>
      <c r="C153" s="28" t="s">
        <v>898</v>
      </c>
      <c r="D153" s="12">
        <v>249265</v>
      </c>
      <c r="E153" s="13">
        <v>44424.529884756943</v>
      </c>
      <c r="F153" s="12">
        <f t="shared" si="2"/>
        <v>11.7</v>
      </c>
      <c r="G153" s="12">
        <v>0</v>
      </c>
      <c r="H153" s="12">
        <v>11.7</v>
      </c>
      <c r="I153" s="8" t="s">
        <v>331</v>
      </c>
      <c r="J153" s="8" t="s">
        <v>245</v>
      </c>
      <c r="K153" s="8" t="s">
        <v>46</v>
      </c>
      <c r="L153" s="8" t="s">
        <v>23</v>
      </c>
      <c r="M153" s="8" t="s">
        <v>23</v>
      </c>
      <c r="N153" s="12">
        <v>0</v>
      </c>
      <c r="O153" s="12">
        <v>0</v>
      </c>
      <c r="P153" s="12">
        <v>6</v>
      </c>
      <c r="Q153" s="12">
        <v>3</v>
      </c>
      <c r="R153" s="12">
        <v>1.5</v>
      </c>
      <c r="S153" s="12">
        <v>1.2</v>
      </c>
    </row>
    <row r="154" spans="1:19">
      <c r="A154" s="8" t="s">
        <v>59</v>
      </c>
      <c r="B154" s="8" t="s">
        <v>60</v>
      </c>
      <c r="C154" s="28" t="s">
        <v>898</v>
      </c>
      <c r="D154" s="12">
        <v>249566</v>
      </c>
      <c r="E154" s="13">
        <v>44424.639533576388</v>
      </c>
      <c r="F154" s="12">
        <f t="shared" si="2"/>
        <v>11.7</v>
      </c>
      <c r="G154" s="12">
        <v>0</v>
      </c>
      <c r="H154" s="12">
        <v>11.7</v>
      </c>
      <c r="I154" s="8" t="s">
        <v>252</v>
      </c>
      <c r="J154" s="8" t="s">
        <v>245</v>
      </c>
      <c r="K154" s="8" t="s">
        <v>0</v>
      </c>
      <c r="L154" s="8" t="s">
        <v>23</v>
      </c>
      <c r="M154" s="8" t="s">
        <v>23</v>
      </c>
      <c r="N154" s="12">
        <v>0</v>
      </c>
      <c r="O154" s="12">
        <v>0</v>
      </c>
      <c r="P154" s="12">
        <v>6</v>
      </c>
      <c r="Q154" s="12">
        <v>3</v>
      </c>
      <c r="R154" s="12">
        <v>1.5</v>
      </c>
      <c r="S154" s="12">
        <v>1.2</v>
      </c>
    </row>
    <row r="155" spans="1:19">
      <c r="A155" s="8" t="s">
        <v>59</v>
      </c>
      <c r="B155" s="8" t="s">
        <v>60</v>
      </c>
      <c r="C155" s="28" t="s">
        <v>898</v>
      </c>
      <c r="D155" s="12">
        <v>251681</v>
      </c>
      <c r="E155" s="13">
        <v>44425.584537453702</v>
      </c>
      <c r="F155" s="12">
        <f t="shared" si="2"/>
        <v>11.7</v>
      </c>
      <c r="G155" s="12">
        <v>0</v>
      </c>
      <c r="H155" s="12">
        <v>11.7</v>
      </c>
      <c r="I155" s="8" t="s">
        <v>482</v>
      </c>
      <c r="J155" s="8" t="s">
        <v>245</v>
      </c>
      <c r="K155" s="8" t="s">
        <v>40</v>
      </c>
      <c r="L155" s="8" t="s">
        <v>23</v>
      </c>
      <c r="M155" s="8" t="s">
        <v>24</v>
      </c>
      <c r="N155" s="12">
        <v>0</v>
      </c>
      <c r="O155" s="12">
        <v>0</v>
      </c>
      <c r="P155" s="12">
        <v>6</v>
      </c>
      <c r="Q155" s="12">
        <v>3</v>
      </c>
      <c r="R155" s="12">
        <v>1.5</v>
      </c>
      <c r="S155" s="12">
        <v>1.2</v>
      </c>
    </row>
    <row r="156" spans="1:19">
      <c r="A156" s="8" t="s">
        <v>59</v>
      </c>
      <c r="B156" s="12" t="s">
        <v>60</v>
      </c>
      <c r="C156" s="28" t="s">
        <v>898</v>
      </c>
      <c r="D156" s="12">
        <v>253444</v>
      </c>
      <c r="E156" s="13">
        <v>44425.987661701387</v>
      </c>
      <c r="F156" s="12">
        <f t="shared" si="2"/>
        <v>11.7</v>
      </c>
      <c r="G156" s="12">
        <v>0</v>
      </c>
      <c r="H156" s="12">
        <v>11.7</v>
      </c>
      <c r="I156" s="8" t="s">
        <v>358</v>
      </c>
      <c r="J156" s="8" t="s">
        <v>245</v>
      </c>
      <c r="K156" s="8" t="s">
        <v>46</v>
      </c>
      <c r="L156" s="8" t="s">
        <v>23</v>
      </c>
      <c r="M156" s="8" t="s">
        <v>23</v>
      </c>
      <c r="N156" s="12">
        <v>0</v>
      </c>
      <c r="O156" s="12">
        <v>0</v>
      </c>
      <c r="P156" s="12">
        <v>6</v>
      </c>
      <c r="Q156" s="12">
        <v>3</v>
      </c>
      <c r="R156" s="12">
        <v>1.5</v>
      </c>
      <c r="S156" s="12">
        <v>1.2</v>
      </c>
    </row>
    <row r="157" spans="1:19">
      <c r="A157" s="8" t="s">
        <v>59</v>
      </c>
      <c r="B157" s="8" t="s">
        <v>60</v>
      </c>
      <c r="C157" s="28" t="s">
        <v>898</v>
      </c>
      <c r="D157" s="12">
        <v>244983</v>
      </c>
      <c r="E157" s="13">
        <v>44419.462648090273</v>
      </c>
      <c r="F157" s="12">
        <f t="shared" si="2"/>
        <v>11.6</v>
      </c>
      <c r="G157" s="12">
        <v>0</v>
      </c>
      <c r="H157" s="12">
        <v>11.6</v>
      </c>
      <c r="I157" s="8" t="s">
        <v>317</v>
      </c>
      <c r="J157" s="8" t="s">
        <v>245</v>
      </c>
      <c r="K157" s="8" t="s">
        <v>27</v>
      </c>
      <c r="L157" s="8" t="s">
        <v>23</v>
      </c>
      <c r="M157" s="8" t="s">
        <v>23</v>
      </c>
      <c r="N157" s="12">
        <v>0</v>
      </c>
      <c r="O157" s="12">
        <v>0</v>
      </c>
      <c r="P157" s="12">
        <v>6</v>
      </c>
      <c r="Q157" s="12">
        <v>0</v>
      </c>
      <c r="R157" s="12">
        <v>0.8</v>
      </c>
      <c r="S157" s="12">
        <v>4.8</v>
      </c>
    </row>
    <row r="158" spans="1:19">
      <c r="A158" s="8" t="s">
        <v>59</v>
      </c>
      <c r="B158" s="8" t="s">
        <v>60</v>
      </c>
      <c r="C158" s="28" t="s">
        <v>898</v>
      </c>
      <c r="D158" s="12">
        <v>253526</v>
      </c>
      <c r="E158" s="13">
        <v>44425.996279409723</v>
      </c>
      <c r="F158" s="12">
        <f t="shared" si="2"/>
        <v>11.5</v>
      </c>
      <c r="G158" s="12">
        <v>0</v>
      </c>
      <c r="H158" s="12">
        <v>11.5</v>
      </c>
      <c r="I158" s="8" t="s">
        <v>342</v>
      </c>
      <c r="J158" s="8" t="s">
        <v>245</v>
      </c>
      <c r="K158" s="8" t="s">
        <v>32</v>
      </c>
      <c r="L158" s="8" t="s">
        <v>23</v>
      </c>
      <c r="M158" s="8" t="s">
        <v>23</v>
      </c>
      <c r="N158" s="12">
        <v>0</v>
      </c>
      <c r="O158" s="12">
        <v>0</v>
      </c>
      <c r="P158" s="12">
        <v>6</v>
      </c>
      <c r="Q158" s="12">
        <v>3</v>
      </c>
      <c r="R158" s="12">
        <v>0.9</v>
      </c>
      <c r="S158" s="12">
        <v>1.6</v>
      </c>
    </row>
    <row r="159" spans="1:19">
      <c r="A159" s="8" t="s">
        <v>59</v>
      </c>
      <c r="B159" s="12" t="s">
        <v>60</v>
      </c>
      <c r="C159" s="28" t="s">
        <v>898</v>
      </c>
      <c r="D159" s="12">
        <v>245260</v>
      </c>
      <c r="E159" s="13">
        <v>44419.537941087961</v>
      </c>
      <c r="F159" s="12">
        <f t="shared" si="2"/>
        <v>11.5</v>
      </c>
      <c r="G159" s="12">
        <v>0</v>
      </c>
      <c r="H159" s="12">
        <v>11.5</v>
      </c>
      <c r="I159" s="8" t="s">
        <v>319</v>
      </c>
      <c r="J159" s="8" t="s">
        <v>245</v>
      </c>
      <c r="K159" s="8" t="s">
        <v>46</v>
      </c>
      <c r="L159" s="8" t="s">
        <v>23</v>
      </c>
      <c r="M159" s="8" t="s">
        <v>23</v>
      </c>
      <c r="N159" s="12">
        <v>0</v>
      </c>
      <c r="O159" s="12">
        <v>0</v>
      </c>
      <c r="P159" s="12">
        <v>6</v>
      </c>
      <c r="Q159" s="12">
        <v>3</v>
      </c>
      <c r="R159" s="12">
        <v>1.5</v>
      </c>
      <c r="S159" s="12">
        <v>1</v>
      </c>
    </row>
    <row r="160" spans="1:19">
      <c r="A160" s="8" t="s">
        <v>59</v>
      </c>
      <c r="B160" s="8" t="s">
        <v>60</v>
      </c>
      <c r="C160" s="28" t="s">
        <v>898</v>
      </c>
      <c r="D160" s="12">
        <v>248024</v>
      </c>
      <c r="E160" s="13">
        <v>44421.834658784719</v>
      </c>
      <c r="F160" s="12">
        <f t="shared" si="2"/>
        <v>11.5</v>
      </c>
      <c r="G160" s="12">
        <v>0</v>
      </c>
      <c r="H160" s="12">
        <v>11.5</v>
      </c>
      <c r="I160" s="8" t="s">
        <v>321</v>
      </c>
      <c r="J160" s="8" t="s">
        <v>245</v>
      </c>
      <c r="K160" s="8" t="s">
        <v>29</v>
      </c>
      <c r="L160" s="8" t="s">
        <v>23</v>
      </c>
      <c r="M160" s="8" t="s">
        <v>23</v>
      </c>
      <c r="N160" s="12">
        <v>0</v>
      </c>
      <c r="O160" s="12">
        <v>0</v>
      </c>
      <c r="P160" s="12">
        <v>6</v>
      </c>
      <c r="Q160" s="12">
        <v>3</v>
      </c>
      <c r="R160" s="12">
        <v>1.5</v>
      </c>
      <c r="S160" s="12">
        <v>1</v>
      </c>
    </row>
    <row r="161" spans="1:19">
      <c r="A161" s="8" t="s">
        <v>59</v>
      </c>
      <c r="B161" s="8" t="s">
        <v>60</v>
      </c>
      <c r="C161" s="28" t="s">
        <v>898</v>
      </c>
      <c r="D161" s="12">
        <v>248883</v>
      </c>
      <c r="E161" s="13">
        <v>44423.937549201386</v>
      </c>
      <c r="F161" s="12">
        <f t="shared" si="2"/>
        <v>11.5</v>
      </c>
      <c r="G161" s="12">
        <v>0</v>
      </c>
      <c r="H161" s="12">
        <v>11.5</v>
      </c>
      <c r="I161" s="8" t="s">
        <v>401</v>
      </c>
      <c r="J161" s="8" t="s">
        <v>245</v>
      </c>
      <c r="K161" s="8" t="s">
        <v>38</v>
      </c>
      <c r="L161" s="8" t="s">
        <v>23</v>
      </c>
      <c r="M161" s="8" t="s">
        <v>23</v>
      </c>
      <c r="N161" s="12">
        <v>0</v>
      </c>
      <c r="O161" s="12">
        <v>0</v>
      </c>
      <c r="P161" s="12">
        <v>6</v>
      </c>
      <c r="Q161" s="12">
        <v>3</v>
      </c>
      <c r="R161" s="12">
        <v>1.5</v>
      </c>
      <c r="S161" s="12">
        <v>1</v>
      </c>
    </row>
    <row r="162" spans="1:19">
      <c r="A162" s="8" t="s">
        <v>59</v>
      </c>
      <c r="B162" s="8" t="s">
        <v>60</v>
      </c>
      <c r="C162" s="28" t="s">
        <v>898</v>
      </c>
      <c r="D162" s="12">
        <v>252487</v>
      </c>
      <c r="E162" s="13">
        <v>44425.757547951383</v>
      </c>
      <c r="F162" s="12">
        <f t="shared" si="2"/>
        <v>11.5</v>
      </c>
      <c r="G162" s="12">
        <v>0</v>
      </c>
      <c r="H162" s="12">
        <v>11.5</v>
      </c>
      <c r="I162" s="8" t="s">
        <v>307</v>
      </c>
      <c r="J162" s="8" t="s">
        <v>245</v>
      </c>
      <c r="K162" s="8" t="s">
        <v>32</v>
      </c>
      <c r="L162" s="8" t="s">
        <v>23</v>
      </c>
      <c r="M162" s="8" t="s">
        <v>23</v>
      </c>
      <c r="N162" s="12">
        <v>0</v>
      </c>
      <c r="O162" s="12">
        <v>0</v>
      </c>
      <c r="P162" s="12">
        <v>6</v>
      </c>
      <c r="Q162" s="12">
        <v>3</v>
      </c>
      <c r="R162" s="12">
        <v>1.5</v>
      </c>
      <c r="S162" s="12">
        <v>1</v>
      </c>
    </row>
    <row r="163" spans="1:19">
      <c r="A163" s="8" t="s">
        <v>59</v>
      </c>
      <c r="B163" s="8" t="s">
        <v>60</v>
      </c>
      <c r="C163" s="28" t="s">
        <v>898</v>
      </c>
      <c r="D163" s="12">
        <v>247950</v>
      </c>
      <c r="E163" s="13">
        <v>44421.736943020835</v>
      </c>
      <c r="F163" s="12">
        <f t="shared" si="2"/>
        <v>11.4</v>
      </c>
      <c r="G163" s="12">
        <v>0</v>
      </c>
      <c r="H163" s="12">
        <v>11.4</v>
      </c>
      <c r="I163" s="8" t="s">
        <v>491</v>
      </c>
      <c r="J163" s="8" t="s">
        <v>245</v>
      </c>
      <c r="K163" s="8" t="s">
        <v>45</v>
      </c>
      <c r="L163" s="8" t="s">
        <v>23</v>
      </c>
      <c r="M163" s="8" t="s">
        <v>23</v>
      </c>
      <c r="N163" s="12">
        <v>0</v>
      </c>
      <c r="O163" s="12">
        <v>0</v>
      </c>
      <c r="P163" s="12">
        <v>6</v>
      </c>
      <c r="Q163" s="12">
        <v>3</v>
      </c>
      <c r="R163" s="12">
        <v>0</v>
      </c>
      <c r="S163" s="12">
        <v>2.4</v>
      </c>
    </row>
    <row r="164" spans="1:19">
      <c r="A164" s="8" t="s">
        <v>59</v>
      </c>
      <c r="B164" s="12" t="s">
        <v>60</v>
      </c>
      <c r="C164" s="28" t="s">
        <v>898</v>
      </c>
      <c r="D164" s="12">
        <v>242905</v>
      </c>
      <c r="E164" s="13">
        <v>44416.417041342589</v>
      </c>
      <c r="F164" s="12">
        <f t="shared" si="2"/>
        <v>11.200000000000001</v>
      </c>
      <c r="G164" s="12">
        <v>0</v>
      </c>
      <c r="H164" s="12">
        <v>11.200000000000001</v>
      </c>
      <c r="I164" s="8" t="s">
        <v>416</v>
      </c>
      <c r="J164" s="8" t="s">
        <v>245</v>
      </c>
      <c r="K164" s="8" t="s">
        <v>6</v>
      </c>
      <c r="L164" s="8" t="s">
        <v>23</v>
      </c>
      <c r="M164" s="8" t="s">
        <v>23</v>
      </c>
      <c r="N164" s="12">
        <v>0</v>
      </c>
      <c r="O164" s="12">
        <v>0</v>
      </c>
      <c r="P164" s="12">
        <v>6</v>
      </c>
      <c r="Q164" s="12">
        <v>3</v>
      </c>
      <c r="R164" s="12">
        <v>0.4</v>
      </c>
      <c r="S164" s="12">
        <v>1.8</v>
      </c>
    </row>
    <row r="165" spans="1:19">
      <c r="A165" s="8" t="s">
        <v>59</v>
      </c>
      <c r="B165" s="8" t="s">
        <v>60</v>
      </c>
      <c r="C165" s="28" t="s">
        <v>898</v>
      </c>
      <c r="D165" s="12">
        <v>241390</v>
      </c>
      <c r="E165" s="13">
        <v>44414.352660567129</v>
      </c>
      <c r="F165" s="12">
        <f t="shared" si="2"/>
        <v>11.2</v>
      </c>
      <c r="G165" s="12">
        <v>0</v>
      </c>
      <c r="H165" s="12">
        <v>11.2</v>
      </c>
      <c r="I165" s="8" t="s">
        <v>292</v>
      </c>
      <c r="J165" s="8" t="s">
        <v>245</v>
      </c>
      <c r="K165" s="8" t="s">
        <v>31</v>
      </c>
      <c r="L165" s="8" t="s">
        <v>23</v>
      </c>
      <c r="M165" s="8" t="s">
        <v>23</v>
      </c>
      <c r="N165" s="12">
        <v>0</v>
      </c>
      <c r="O165" s="12">
        <v>0</v>
      </c>
      <c r="P165" s="12">
        <v>6</v>
      </c>
      <c r="Q165" s="12">
        <v>3</v>
      </c>
      <c r="R165" s="12">
        <v>1.2</v>
      </c>
      <c r="S165" s="12">
        <v>1</v>
      </c>
    </row>
    <row r="166" spans="1:19">
      <c r="A166" s="8" t="s">
        <v>59</v>
      </c>
      <c r="B166" s="8" t="s">
        <v>60</v>
      </c>
      <c r="C166" s="28" t="s">
        <v>898</v>
      </c>
      <c r="D166" s="12">
        <v>243447</v>
      </c>
      <c r="E166" s="13">
        <v>44417.535452175922</v>
      </c>
      <c r="F166" s="12">
        <f t="shared" si="2"/>
        <v>11</v>
      </c>
      <c r="G166" s="12">
        <v>0</v>
      </c>
      <c r="H166" s="12">
        <v>11</v>
      </c>
      <c r="I166" s="8" t="s">
        <v>443</v>
      </c>
      <c r="J166" s="8" t="s">
        <v>245</v>
      </c>
      <c r="K166" s="8" t="s">
        <v>43</v>
      </c>
      <c r="L166" s="8" t="s">
        <v>23</v>
      </c>
      <c r="M166" s="8" t="s">
        <v>23</v>
      </c>
      <c r="N166" s="12">
        <v>0</v>
      </c>
      <c r="O166" s="12">
        <v>0</v>
      </c>
      <c r="P166" s="12">
        <v>6</v>
      </c>
      <c r="Q166" s="12">
        <v>3</v>
      </c>
      <c r="R166" s="12">
        <v>0</v>
      </c>
      <c r="S166" s="12">
        <v>2</v>
      </c>
    </row>
    <row r="167" spans="1:19">
      <c r="A167" s="8" t="s">
        <v>59</v>
      </c>
      <c r="B167" s="8" t="s">
        <v>60</v>
      </c>
      <c r="C167" s="28" t="s">
        <v>898</v>
      </c>
      <c r="D167" s="12">
        <v>242082</v>
      </c>
      <c r="E167" s="13">
        <v>44414.679996076389</v>
      </c>
      <c r="F167" s="12">
        <f t="shared" si="2"/>
        <v>11</v>
      </c>
      <c r="G167" s="12">
        <v>0</v>
      </c>
      <c r="H167" s="12">
        <v>11</v>
      </c>
      <c r="I167" s="8" t="s">
        <v>513</v>
      </c>
      <c r="J167" s="8" t="s">
        <v>245</v>
      </c>
      <c r="K167" s="8" t="s">
        <v>34</v>
      </c>
      <c r="L167" s="8" t="s">
        <v>23</v>
      </c>
      <c r="M167" s="8" t="s">
        <v>23</v>
      </c>
      <c r="N167" s="12">
        <v>0</v>
      </c>
      <c r="O167" s="12">
        <v>0</v>
      </c>
      <c r="P167" s="12">
        <v>6</v>
      </c>
      <c r="Q167" s="12">
        <v>3</v>
      </c>
      <c r="R167" s="12">
        <v>0.4</v>
      </c>
      <c r="S167" s="12">
        <v>1.6</v>
      </c>
    </row>
    <row r="168" spans="1:19">
      <c r="A168" s="8" t="s">
        <v>59</v>
      </c>
      <c r="B168" s="12" t="s">
        <v>60</v>
      </c>
      <c r="C168" s="28" t="s">
        <v>898</v>
      </c>
      <c r="D168" s="12">
        <v>244911</v>
      </c>
      <c r="E168" s="13">
        <v>44419.419783796293</v>
      </c>
      <c r="F168" s="12">
        <f t="shared" si="2"/>
        <v>10.9</v>
      </c>
      <c r="G168" s="12">
        <v>0</v>
      </c>
      <c r="H168" s="12">
        <v>10.9</v>
      </c>
      <c r="I168" s="8" t="s">
        <v>520</v>
      </c>
      <c r="J168" s="8" t="s">
        <v>245</v>
      </c>
      <c r="K168" s="8" t="s">
        <v>51</v>
      </c>
      <c r="L168" s="8" t="s">
        <v>23</v>
      </c>
      <c r="M168" s="8" t="s">
        <v>23</v>
      </c>
      <c r="N168" s="12">
        <v>0</v>
      </c>
      <c r="O168" s="12">
        <v>0</v>
      </c>
      <c r="P168" s="12">
        <v>6</v>
      </c>
      <c r="Q168" s="12">
        <v>3</v>
      </c>
      <c r="R168" s="12">
        <v>1.1000000000000001</v>
      </c>
      <c r="S168" s="12">
        <v>0.8</v>
      </c>
    </row>
    <row r="169" spans="1:19">
      <c r="A169" s="8" t="s">
        <v>59</v>
      </c>
      <c r="B169" s="8" t="s">
        <v>60</v>
      </c>
      <c r="C169" s="28" t="s">
        <v>898</v>
      </c>
      <c r="D169" s="12">
        <v>243786</v>
      </c>
      <c r="E169" s="13">
        <v>44417.747777094904</v>
      </c>
      <c r="F169" s="12">
        <f t="shared" si="2"/>
        <v>10.9</v>
      </c>
      <c r="G169" s="12">
        <v>0</v>
      </c>
      <c r="H169" s="12">
        <v>10.9</v>
      </c>
      <c r="I169" s="8" t="s">
        <v>524</v>
      </c>
      <c r="J169" s="8" t="s">
        <v>245</v>
      </c>
      <c r="K169" s="8" t="s">
        <v>34</v>
      </c>
      <c r="L169" s="8" t="s">
        <v>23</v>
      </c>
      <c r="M169" s="8" t="s">
        <v>23</v>
      </c>
      <c r="N169" s="12">
        <v>0</v>
      </c>
      <c r="O169" s="12">
        <v>0</v>
      </c>
      <c r="P169" s="12">
        <v>6</v>
      </c>
      <c r="Q169" s="12">
        <v>3</v>
      </c>
      <c r="R169" s="12">
        <v>1.5</v>
      </c>
      <c r="S169" s="12">
        <v>0.4</v>
      </c>
    </row>
    <row r="170" spans="1:19">
      <c r="A170" s="8" t="s">
        <v>59</v>
      </c>
      <c r="B170" s="12" t="s">
        <v>60</v>
      </c>
      <c r="C170" s="28" t="s">
        <v>898</v>
      </c>
      <c r="D170" s="12">
        <v>248300</v>
      </c>
      <c r="E170" s="13">
        <v>44422.690023495372</v>
      </c>
      <c r="F170" s="12">
        <f t="shared" si="2"/>
        <v>10.9</v>
      </c>
      <c r="G170" s="12">
        <v>0</v>
      </c>
      <c r="H170" s="12">
        <v>10.9</v>
      </c>
      <c r="I170" s="8" t="s">
        <v>267</v>
      </c>
      <c r="J170" s="8" t="s">
        <v>245</v>
      </c>
      <c r="K170" s="8" t="s">
        <v>27</v>
      </c>
      <c r="L170" s="8" t="s">
        <v>23</v>
      </c>
      <c r="M170" s="8" t="s">
        <v>23</v>
      </c>
      <c r="N170" s="12">
        <v>0</v>
      </c>
      <c r="O170" s="12">
        <v>0</v>
      </c>
      <c r="P170" s="12">
        <v>6</v>
      </c>
      <c r="Q170" s="12">
        <v>3</v>
      </c>
      <c r="R170" s="12">
        <v>1.5</v>
      </c>
      <c r="S170" s="12">
        <v>0.4</v>
      </c>
    </row>
    <row r="171" spans="1:19">
      <c r="A171" s="8" t="s">
        <v>59</v>
      </c>
      <c r="B171" s="8" t="s">
        <v>60</v>
      </c>
      <c r="C171" s="28" t="s">
        <v>898</v>
      </c>
      <c r="D171" s="12">
        <v>250707</v>
      </c>
      <c r="E171" s="13">
        <v>44424.865957905087</v>
      </c>
      <c r="F171" s="12">
        <f t="shared" si="2"/>
        <v>10.9</v>
      </c>
      <c r="G171" s="12">
        <v>0</v>
      </c>
      <c r="H171" s="12">
        <v>10.9</v>
      </c>
      <c r="I171" s="8" t="s">
        <v>265</v>
      </c>
      <c r="J171" s="8" t="s">
        <v>245</v>
      </c>
      <c r="K171" s="8" t="s">
        <v>47</v>
      </c>
      <c r="L171" s="8" t="s">
        <v>23</v>
      </c>
      <c r="M171" s="8" t="s">
        <v>23</v>
      </c>
      <c r="N171" s="12">
        <v>0</v>
      </c>
      <c r="O171" s="12">
        <v>0</v>
      </c>
      <c r="P171" s="12">
        <v>6</v>
      </c>
      <c r="Q171" s="12">
        <v>3</v>
      </c>
      <c r="R171" s="12">
        <v>1.5</v>
      </c>
      <c r="S171" s="12">
        <v>0.4</v>
      </c>
    </row>
    <row r="172" spans="1:19">
      <c r="A172" s="8" t="s">
        <v>59</v>
      </c>
      <c r="B172" s="8" t="s">
        <v>60</v>
      </c>
      <c r="C172" s="28" t="s">
        <v>898</v>
      </c>
      <c r="D172" s="12">
        <v>251739</v>
      </c>
      <c r="E172" s="13">
        <v>44425.604385486113</v>
      </c>
      <c r="F172" s="12">
        <f t="shared" si="2"/>
        <v>10.9</v>
      </c>
      <c r="G172" s="12">
        <v>0</v>
      </c>
      <c r="H172" s="12">
        <v>10.9</v>
      </c>
      <c r="I172" s="8" t="s">
        <v>249</v>
      </c>
      <c r="J172" s="8" t="s">
        <v>245</v>
      </c>
      <c r="K172" s="8" t="s">
        <v>27</v>
      </c>
      <c r="L172" s="8" t="s">
        <v>23</v>
      </c>
      <c r="M172" s="8" t="s">
        <v>23</v>
      </c>
      <c r="N172" s="12">
        <v>0</v>
      </c>
      <c r="O172" s="12">
        <v>0</v>
      </c>
      <c r="P172" s="12">
        <v>6</v>
      </c>
      <c r="Q172" s="12">
        <v>3</v>
      </c>
      <c r="R172" s="12">
        <v>1.5</v>
      </c>
      <c r="S172" s="12">
        <v>0.4</v>
      </c>
    </row>
    <row r="173" spans="1:19">
      <c r="A173" s="8" t="s">
        <v>59</v>
      </c>
      <c r="B173" s="12" t="s">
        <v>60</v>
      </c>
      <c r="C173" s="28" t="s">
        <v>898</v>
      </c>
      <c r="D173" s="12">
        <v>246011</v>
      </c>
      <c r="E173" s="13">
        <v>44419.796959490741</v>
      </c>
      <c r="F173" s="12">
        <f t="shared" si="2"/>
        <v>10.8</v>
      </c>
      <c r="G173" s="12">
        <v>0</v>
      </c>
      <c r="H173" s="12">
        <v>10.8</v>
      </c>
      <c r="I173" s="8" t="s">
        <v>392</v>
      </c>
      <c r="J173" s="8" t="s">
        <v>245</v>
      </c>
      <c r="K173" s="8" t="s">
        <v>41</v>
      </c>
      <c r="L173" s="8" t="s">
        <v>23</v>
      </c>
      <c r="M173" s="8" t="s">
        <v>23</v>
      </c>
      <c r="N173" s="12">
        <v>0</v>
      </c>
      <c r="O173" s="12">
        <v>0</v>
      </c>
      <c r="P173" s="12">
        <v>6</v>
      </c>
      <c r="Q173" s="12">
        <v>0</v>
      </c>
      <c r="R173" s="12">
        <v>0</v>
      </c>
      <c r="S173" s="12">
        <v>4.8</v>
      </c>
    </row>
    <row r="174" spans="1:19">
      <c r="A174" s="8" t="s">
        <v>59</v>
      </c>
      <c r="B174" s="8" t="s">
        <v>60</v>
      </c>
      <c r="C174" s="28" t="s">
        <v>898</v>
      </c>
      <c r="D174" s="12">
        <v>243101</v>
      </c>
      <c r="E174" s="13">
        <v>44416.831123414348</v>
      </c>
      <c r="F174" s="12">
        <f t="shared" si="2"/>
        <v>10.8</v>
      </c>
      <c r="G174" s="12">
        <v>0</v>
      </c>
      <c r="H174" s="12">
        <v>10.8</v>
      </c>
      <c r="I174" s="8" t="s">
        <v>271</v>
      </c>
      <c r="J174" s="8" t="s">
        <v>245</v>
      </c>
      <c r="K174" s="8" t="s">
        <v>5</v>
      </c>
      <c r="L174" s="8" t="s">
        <v>23</v>
      </c>
      <c r="M174" s="8" t="s">
        <v>23</v>
      </c>
      <c r="N174" s="12">
        <v>0</v>
      </c>
      <c r="O174" s="12">
        <v>0</v>
      </c>
      <c r="P174" s="12">
        <v>6</v>
      </c>
      <c r="Q174" s="12">
        <v>0</v>
      </c>
      <c r="R174" s="12">
        <v>0.2</v>
      </c>
      <c r="S174" s="12">
        <v>4.5999999999999996</v>
      </c>
    </row>
    <row r="175" spans="1:19">
      <c r="A175" s="8" t="s">
        <v>59</v>
      </c>
      <c r="B175" s="8" t="s">
        <v>60</v>
      </c>
      <c r="C175" s="28" t="s">
        <v>898</v>
      </c>
      <c r="D175" s="12">
        <v>249256</v>
      </c>
      <c r="E175" s="13">
        <v>44424.522373900458</v>
      </c>
      <c r="F175" s="12">
        <f t="shared" si="2"/>
        <v>10.8</v>
      </c>
      <c r="G175" s="12">
        <v>0</v>
      </c>
      <c r="H175" s="12">
        <v>10.8</v>
      </c>
      <c r="I175" s="8" t="s">
        <v>298</v>
      </c>
      <c r="J175" s="8" t="s">
        <v>245</v>
      </c>
      <c r="K175" s="8" t="s">
        <v>47</v>
      </c>
      <c r="L175" s="8" t="s">
        <v>23</v>
      </c>
      <c r="M175" s="8" t="s">
        <v>23</v>
      </c>
      <c r="N175" s="12">
        <v>0</v>
      </c>
      <c r="O175" s="12">
        <v>0</v>
      </c>
      <c r="P175" s="12">
        <v>6</v>
      </c>
      <c r="Q175" s="12">
        <v>3</v>
      </c>
      <c r="R175" s="12">
        <v>0.8</v>
      </c>
      <c r="S175" s="12">
        <v>1</v>
      </c>
    </row>
    <row r="176" spans="1:19">
      <c r="A176" s="8" t="s">
        <v>59</v>
      </c>
      <c r="B176" s="12" t="s">
        <v>60</v>
      </c>
      <c r="C176" s="28" t="s">
        <v>898</v>
      </c>
      <c r="D176" s="12">
        <v>241314</v>
      </c>
      <c r="E176" s="13">
        <v>44414.228666932868</v>
      </c>
      <c r="F176" s="12">
        <f t="shared" si="2"/>
        <v>10.799999999999999</v>
      </c>
      <c r="G176" s="12">
        <v>0</v>
      </c>
      <c r="H176" s="12">
        <v>10.799999999999999</v>
      </c>
      <c r="I176" s="8" t="s">
        <v>477</v>
      </c>
      <c r="J176" s="8" t="s">
        <v>245</v>
      </c>
      <c r="K176" s="8" t="s">
        <v>44</v>
      </c>
      <c r="L176" s="8" t="s">
        <v>23</v>
      </c>
      <c r="M176" s="8" t="s">
        <v>23</v>
      </c>
      <c r="N176" s="12">
        <v>0</v>
      </c>
      <c r="O176" s="12">
        <v>0</v>
      </c>
      <c r="P176" s="12">
        <v>6</v>
      </c>
      <c r="Q176" s="12">
        <v>3</v>
      </c>
      <c r="R176" s="12">
        <v>0.6</v>
      </c>
      <c r="S176" s="12">
        <v>1.2</v>
      </c>
    </row>
    <row r="177" spans="1:19">
      <c r="A177" s="8" t="s">
        <v>59</v>
      </c>
      <c r="B177" s="12" t="s">
        <v>60</v>
      </c>
      <c r="C177" s="28" t="s">
        <v>898</v>
      </c>
      <c r="D177" s="12">
        <v>245955</v>
      </c>
      <c r="E177" s="13">
        <v>44419.762230717592</v>
      </c>
      <c r="F177" s="12">
        <f t="shared" si="2"/>
        <v>10.7</v>
      </c>
      <c r="G177" s="12">
        <v>0</v>
      </c>
      <c r="H177" s="12">
        <v>10.7</v>
      </c>
      <c r="I177" s="8" t="s">
        <v>320</v>
      </c>
      <c r="J177" s="8" t="s">
        <v>245</v>
      </c>
      <c r="K177" s="8" t="s">
        <v>32</v>
      </c>
      <c r="L177" s="8" t="s">
        <v>23</v>
      </c>
      <c r="M177" s="8" t="s">
        <v>23</v>
      </c>
      <c r="N177" s="12">
        <v>0</v>
      </c>
      <c r="O177" s="12">
        <v>0</v>
      </c>
      <c r="P177" s="12">
        <v>6</v>
      </c>
      <c r="Q177" s="12">
        <v>3</v>
      </c>
      <c r="R177" s="12">
        <v>1.1000000000000001</v>
      </c>
      <c r="S177" s="12">
        <v>0.6</v>
      </c>
    </row>
    <row r="178" spans="1:19">
      <c r="A178" s="8" t="s">
        <v>59</v>
      </c>
      <c r="B178" s="12" t="s">
        <v>60</v>
      </c>
      <c r="C178" s="28" t="s">
        <v>898</v>
      </c>
      <c r="D178" s="12">
        <v>246191</v>
      </c>
      <c r="E178" s="13">
        <v>44419.918598749995</v>
      </c>
      <c r="F178" s="12">
        <f t="shared" si="2"/>
        <v>10.199999999999999</v>
      </c>
      <c r="G178" s="12">
        <v>0</v>
      </c>
      <c r="H178" s="12">
        <v>10.199999999999999</v>
      </c>
      <c r="I178" s="8" t="s">
        <v>406</v>
      </c>
      <c r="J178" s="8" t="s">
        <v>245</v>
      </c>
      <c r="K178" s="8" t="s">
        <v>6</v>
      </c>
      <c r="L178" s="8" t="s">
        <v>23</v>
      </c>
      <c r="M178" s="8" t="s">
        <v>23</v>
      </c>
      <c r="N178" s="12">
        <v>0</v>
      </c>
      <c r="O178" s="12">
        <v>0</v>
      </c>
      <c r="P178" s="12">
        <v>6</v>
      </c>
      <c r="Q178" s="12">
        <v>3</v>
      </c>
      <c r="R178" s="12">
        <v>0</v>
      </c>
      <c r="S178" s="12">
        <v>1.2</v>
      </c>
    </row>
    <row r="179" spans="1:19">
      <c r="A179" s="8" t="s">
        <v>59</v>
      </c>
      <c r="B179" s="12" t="s">
        <v>60</v>
      </c>
      <c r="C179" s="28" t="s">
        <v>898</v>
      </c>
      <c r="D179" s="12">
        <v>245125</v>
      </c>
      <c r="E179" s="13">
        <v>44419.508009155092</v>
      </c>
      <c r="F179" s="12">
        <f t="shared" si="2"/>
        <v>10.1</v>
      </c>
      <c r="G179" s="12">
        <v>0</v>
      </c>
      <c r="H179" s="12">
        <v>10.1</v>
      </c>
      <c r="I179" s="8" t="s">
        <v>538</v>
      </c>
      <c r="J179" s="8" t="s">
        <v>245</v>
      </c>
      <c r="K179" s="8" t="s">
        <v>0</v>
      </c>
      <c r="L179" s="8" t="s">
        <v>23</v>
      </c>
      <c r="M179" s="8" t="s">
        <v>23</v>
      </c>
      <c r="N179" s="12">
        <v>0</v>
      </c>
      <c r="O179" s="12">
        <v>0</v>
      </c>
      <c r="P179" s="12">
        <v>6</v>
      </c>
      <c r="Q179" s="12">
        <v>0</v>
      </c>
      <c r="R179" s="12">
        <v>0.5</v>
      </c>
      <c r="S179" s="12">
        <v>3.6</v>
      </c>
    </row>
    <row r="180" spans="1:19">
      <c r="A180" s="8" t="s">
        <v>59</v>
      </c>
      <c r="B180" s="12" t="s">
        <v>60</v>
      </c>
      <c r="C180" s="28" t="s">
        <v>898</v>
      </c>
      <c r="D180" s="12">
        <v>252331</v>
      </c>
      <c r="E180" s="13">
        <v>44425.731574456018</v>
      </c>
      <c r="F180" s="12">
        <f t="shared" si="2"/>
        <v>10</v>
      </c>
      <c r="G180" s="12">
        <v>0</v>
      </c>
      <c r="H180" s="12">
        <v>10</v>
      </c>
      <c r="I180" s="8" t="s">
        <v>472</v>
      </c>
      <c r="J180" s="8" t="s">
        <v>245</v>
      </c>
      <c r="K180" s="8" t="s">
        <v>31</v>
      </c>
      <c r="L180" s="8" t="s">
        <v>23</v>
      </c>
      <c r="M180" s="8" t="s">
        <v>23</v>
      </c>
      <c r="N180" s="12">
        <v>0</v>
      </c>
      <c r="O180" s="12">
        <v>0</v>
      </c>
      <c r="P180" s="12">
        <v>6</v>
      </c>
      <c r="Q180" s="12">
        <v>3</v>
      </c>
      <c r="R180" s="12">
        <v>0.2</v>
      </c>
      <c r="S180" s="12">
        <v>0.8</v>
      </c>
    </row>
    <row r="181" spans="1:19">
      <c r="A181" s="8" t="s">
        <v>59</v>
      </c>
      <c r="B181" s="12" t="s">
        <v>60</v>
      </c>
      <c r="C181" s="28" t="s">
        <v>898</v>
      </c>
      <c r="D181" s="12">
        <v>251526</v>
      </c>
      <c r="E181" s="13">
        <v>44425.516259386575</v>
      </c>
      <c r="F181" s="12">
        <f t="shared" si="2"/>
        <v>10</v>
      </c>
      <c r="G181" s="12">
        <v>0</v>
      </c>
      <c r="H181" s="12">
        <v>10</v>
      </c>
      <c r="I181" s="8" t="s">
        <v>286</v>
      </c>
      <c r="J181" s="8" t="s">
        <v>245</v>
      </c>
      <c r="K181" s="8" t="s">
        <v>5</v>
      </c>
      <c r="L181" s="8" t="s">
        <v>23</v>
      </c>
      <c r="M181" s="8" t="s">
        <v>23</v>
      </c>
      <c r="N181" s="12">
        <v>0</v>
      </c>
      <c r="O181" s="12">
        <v>0</v>
      </c>
      <c r="P181" s="12">
        <v>6</v>
      </c>
      <c r="Q181" s="12">
        <v>3</v>
      </c>
      <c r="R181" s="12">
        <v>0.6</v>
      </c>
      <c r="S181" s="12">
        <v>0.4</v>
      </c>
    </row>
    <row r="182" spans="1:19">
      <c r="A182" s="8" t="s">
        <v>59</v>
      </c>
      <c r="B182" s="12" t="s">
        <v>60</v>
      </c>
      <c r="C182" s="28" t="s">
        <v>8</v>
      </c>
      <c r="D182" s="12">
        <v>243198</v>
      </c>
      <c r="E182" s="13">
        <v>44416.950464895832</v>
      </c>
      <c r="F182" s="12">
        <f t="shared" si="2"/>
        <v>34.5</v>
      </c>
      <c r="G182" s="12">
        <v>0</v>
      </c>
      <c r="H182" s="12">
        <v>34.5</v>
      </c>
      <c r="I182" s="8" t="s">
        <v>430</v>
      </c>
      <c r="J182" s="8" t="s">
        <v>245</v>
      </c>
      <c r="K182" s="8" t="s">
        <v>2</v>
      </c>
      <c r="L182" s="8" t="s">
        <v>23</v>
      </c>
      <c r="M182" s="8" t="s">
        <v>23</v>
      </c>
      <c r="N182" s="12">
        <v>0</v>
      </c>
      <c r="O182" s="12">
        <v>0</v>
      </c>
      <c r="P182" s="12">
        <v>6</v>
      </c>
      <c r="Q182" s="12">
        <v>3</v>
      </c>
      <c r="R182" s="12">
        <v>1.5</v>
      </c>
      <c r="S182" s="12">
        <v>24</v>
      </c>
    </row>
    <row r="183" spans="1:19">
      <c r="A183" s="8" t="s">
        <v>59</v>
      </c>
      <c r="B183" s="8" t="s">
        <v>60</v>
      </c>
      <c r="C183" s="28" t="s">
        <v>8</v>
      </c>
      <c r="D183" s="12">
        <v>247542</v>
      </c>
      <c r="E183" s="13">
        <v>44421.468927106478</v>
      </c>
      <c r="F183" s="12">
        <f t="shared" si="2"/>
        <v>34.299999999999997</v>
      </c>
      <c r="G183" s="12">
        <v>0</v>
      </c>
      <c r="H183" s="12">
        <v>34.299999999999997</v>
      </c>
      <c r="I183" s="8" t="s">
        <v>370</v>
      </c>
      <c r="J183" s="8" t="s">
        <v>245</v>
      </c>
      <c r="K183" s="8" t="s">
        <v>33</v>
      </c>
      <c r="L183" s="8" t="s">
        <v>23</v>
      </c>
      <c r="M183" s="8" t="s">
        <v>23</v>
      </c>
      <c r="N183" s="12">
        <v>0</v>
      </c>
      <c r="O183" s="12">
        <v>0</v>
      </c>
      <c r="P183" s="12">
        <v>6</v>
      </c>
      <c r="Q183" s="12">
        <v>3</v>
      </c>
      <c r="R183" s="12">
        <v>1.3</v>
      </c>
      <c r="S183" s="12">
        <v>24</v>
      </c>
    </row>
    <row r="184" spans="1:19">
      <c r="A184" s="8" t="s">
        <v>59</v>
      </c>
      <c r="B184" s="12" t="s">
        <v>60</v>
      </c>
      <c r="C184" s="28" t="s">
        <v>8</v>
      </c>
      <c r="D184" s="12">
        <v>248596</v>
      </c>
      <c r="E184" s="13">
        <v>44423.587845868053</v>
      </c>
      <c r="F184" s="12">
        <f t="shared" si="2"/>
        <v>34</v>
      </c>
      <c r="G184" s="12">
        <v>0</v>
      </c>
      <c r="H184" s="12">
        <v>34</v>
      </c>
      <c r="I184" s="8" t="s">
        <v>349</v>
      </c>
      <c r="J184" s="8" t="s">
        <v>245</v>
      </c>
      <c r="K184" s="8" t="s">
        <v>34</v>
      </c>
      <c r="L184" s="8" t="s">
        <v>23</v>
      </c>
      <c r="M184" s="8" t="s">
        <v>23</v>
      </c>
      <c r="N184" s="12">
        <v>0</v>
      </c>
      <c r="O184" s="12">
        <v>0</v>
      </c>
      <c r="P184" s="12">
        <v>6</v>
      </c>
      <c r="Q184" s="12">
        <v>4</v>
      </c>
      <c r="R184" s="12">
        <v>0</v>
      </c>
      <c r="S184" s="12">
        <v>24</v>
      </c>
    </row>
    <row r="185" spans="1:19">
      <c r="A185" s="8" t="s">
        <v>59</v>
      </c>
      <c r="B185" s="8" t="s">
        <v>60</v>
      </c>
      <c r="C185" s="28" t="s">
        <v>8</v>
      </c>
      <c r="D185" s="12">
        <v>251463</v>
      </c>
      <c r="E185" s="13">
        <v>44425.497923229166</v>
      </c>
      <c r="F185" s="12">
        <f t="shared" si="2"/>
        <v>33.799999999999997</v>
      </c>
      <c r="G185" s="12">
        <v>0</v>
      </c>
      <c r="H185" s="12">
        <v>33.799999999999997</v>
      </c>
      <c r="I185" s="8" t="s">
        <v>396</v>
      </c>
      <c r="J185" s="8" t="s">
        <v>245</v>
      </c>
      <c r="K185" s="8" t="s">
        <v>31</v>
      </c>
      <c r="L185" s="8" t="s">
        <v>23</v>
      </c>
      <c r="M185" s="8" t="s">
        <v>23</v>
      </c>
      <c r="N185" s="12">
        <v>0</v>
      </c>
      <c r="O185" s="12">
        <v>0</v>
      </c>
      <c r="P185" s="12">
        <v>6</v>
      </c>
      <c r="Q185" s="12">
        <v>3</v>
      </c>
      <c r="R185" s="12">
        <v>0.8</v>
      </c>
      <c r="S185" s="12">
        <v>24</v>
      </c>
    </row>
    <row r="186" spans="1:19">
      <c r="A186" s="8" t="s">
        <v>59</v>
      </c>
      <c r="B186" s="12" t="s">
        <v>60</v>
      </c>
      <c r="C186" s="28" t="s">
        <v>8</v>
      </c>
      <c r="D186" s="12">
        <v>252249</v>
      </c>
      <c r="E186" s="13">
        <v>44425.709725578701</v>
      </c>
      <c r="F186" s="12">
        <f t="shared" si="2"/>
        <v>31</v>
      </c>
      <c r="G186" s="12">
        <v>0</v>
      </c>
      <c r="H186" s="12">
        <v>31</v>
      </c>
      <c r="I186" s="8" t="s">
        <v>439</v>
      </c>
      <c r="J186" s="8" t="s">
        <v>245</v>
      </c>
      <c r="K186" s="8" t="s">
        <v>37</v>
      </c>
      <c r="L186" s="8" t="s">
        <v>23</v>
      </c>
      <c r="M186" s="8" t="s">
        <v>23</v>
      </c>
      <c r="N186" s="12">
        <v>0</v>
      </c>
      <c r="O186" s="12">
        <v>0</v>
      </c>
      <c r="P186" s="12">
        <v>6</v>
      </c>
      <c r="Q186" s="12">
        <v>0</v>
      </c>
      <c r="R186" s="12">
        <v>1</v>
      </c>
      <c r="S186" s="12">
        <v>24</v>
      </c>
    </row>
    <row r="187" spans="1:19">
      <c r="A187" s="8" t="s">
        <v>59</v>
      </c>
      <c r="B187" s="12" t="s">
        <v>60</v>
      </c>
      <c r="C187" s="28" t="s">
        <v>8</v>
      </c>
      <c r="D187" s="12">
        <v>246719</v>
      </c>
      <c r="E187" s="13">
        <v>44420.564880729165</v>
      </c>
      <c r="F187" s="12">
        <f t="shared" si="2"/>
        <v>30.6</v>
      </c>
      <c r="G187" s="12">
        <v>0</v>
      </c>
      <c r="H187" s="12">
        <v>30.6</v>
      </c>
      <c r="I187" s="8" t="s">
        <v>504</v>
      </c>
      <c r="J187" s="8" t="s">
        <v>245</v>
      </c>
      <c r="K187" s="8" t="s">
        <v>31</v>
      </c>
      <c r="L187" s="8" t="s">
        <v>23</v>
      </c>
      <c r="M187" s="8" t="s">
        <v>23</v>
      </c>
      <c r="N187" s="12">
        <v>0</v>
      </c>
      <c r="O187" s="12">
        <v>0</v>
      </c>
      <c r="P187" s="12">
        <v>6</v>
      </c>
      <c r="Q187" s="12">
        <v>3</v>
      </c>
      <c r="R187" s="12">
        <v>1.4</v>
      </c>
      <c r="S187" s="12">
        <v>20.2</v>
      </c>
    </row>
    <row r="188" spans="1:19">
      <c r="A188" s="8" t="s">
        <v>59</v>
      </c>
      <c r="B188" s="12" t="s">
        <v>60</v>
      </c>
      <c r="C188" s="28" t="s">
        <v>8</v>
      </c>
      <c r="D188" s="12">
        <v>247177</v>
      </c>
      <c r="E188" s="13">
        <v>44420.834666793977</v>
      </c>
      <c r="F188" s="12">
        <f t="shared" si="2"/>
        <v>30.5</v>
      </c>
      <c r="G188" s="12">
        <v>0</v>
      </c>
      <c r="H188" s="12">
        <v>30.5</v>
      </c>
      <c r="I188" s="8" t="s">
        <v>505</v>
      </c>
      <c r="J188" s="8" t="s">
        <v>245</v>
      </c>
      <c r="K188" s="8" t="s">
        <v>31</v>
      </c>
      <c r="L188" s="8" t="s">
        <v>23</v>
      </c>
      <c r="M188" s="8" t="s">
        <v>23</v>
      </c>
      <c r="N188" s="12">
        <v>0</v>
      </c>
      <c r="O188" s="12">
        <v>0</v>
      </c>
      <c r="P188" s="12">
        <v>6</v>
      </c>
      <c r="Q188" s="12">
        <v>3</v>
      </c>
      <c r="R188" s="12">
        <v>1.5</v>
      </c>
      <c r="S188" s="12">
        <v>20</v>
      </c>
    </row>
    <row r="189" spans="1:19">
      <c r="A189" s="8" t="s">
        <v>59</v>
      </c>
      <c r="B189" s="12" t="s">
        <v>60</v>
      </c>
      <c r="C189" s="28" t="s">
        <v>8</v>
      </c>
      <c r="D189" s="12">
        <v>244389</v>
      </c>
      <c r="E189" s="13">
        <v>44418.6335918287</v>
      </c>
      <c r="F189" s="12">
        <f t="shared" si="2"/>
        <v>29.9</v>
      </c>
      <c r="G189" s="12">
        <v>0</v>
      </c>
      <c r="H189" s="12">
        <v>29.9</v>
      </c>
      <c r="I189" s="8" t="s">
        <v>259</v>
      </c>
      <c r="J189" s="8" t="s">
        <v>245</v>
      </c>
      <c r="K189" s="8" t="s">
        <v>27</v>
      </c>
      <c r="L189" s="8" t="s">
        <v>23</v>
      </c>
      <c r="M189" s="8" t="s">
        <v>23</v>
      </c>
      <c r="N189" s="12">
        <v>0</v>
      </c>
      <c r="O189" s="12">
        <v>0</v>
      </c>
      <c r="P189" s="12">
        <v>6</v>
      </c>
      <c r="Q189" s="12">
        <v>3</v>
      </c>
      <c r="R189" s="12">
        <v>1.5</v>
      </c>
      <c r="S189" s="12">
        <v>19.399999999999999</v>
      </c>
    </row>
    <row r="190" spans="1:19">
      <c r="A190" s="8" t="s">
        <v>59</v>
      </c>
      <c r="B190" s="12" t="s">
        <v>60</v>
      </c>
      <c r="C190" s="28" t="s">
        <v>8</v>
      </c>
      <c r="D190" s="12">
        <v>243919</v>
      </c>
      <c r="E190" s="13">
        <v>44417.848207523144</v>
      </c>
      <c r="F190" s="12">
        <f t="shared" si="2"/>
        <v>29.200000000000003</v>
      </c>
      <c r="G190" s="12">
        <v>0</v>
      </c>
      <c r="H190" s="12">
        <v>29.200000000000003</v>
      </c>
      <c r="I190" s="8" t="s">
        <v>503</v>
      </c>
      <c r="J190" s="8" t="s">
        <v>245</v>
      </c>
      <c r="K190" s="8" t="s">
        <v>1</v>
      </c>
      <c r="L190" s="8" t="s">
        <v>23</v>
      </c>
      <c r="M190" s="8" t="s">
        <v>23</v>
      </c>
      <c r="N190" s="12">
        <v>0</v>
      </c>
      <c r="O190" s="12">
        <v>0</v>
      </c>
      <c r="P190" s="12">
        <v>6</v>
      </c>
      <c r="Q190" s="12">
        <v>3</v>
      </c>
      <c r="R190" s="12">
        <v>1.4</v>
      </c>
      <c r="S190" s="12">
        <v>18.8</v>
      </c>
    </row>
    <row r="191" spans="1:19">
      <c r="A191" s="8" t="s">
        <v>59</v>
      </c>
      <c r="B191" s="8" t="s">
        <v>60</v>
      </c>
      <c r="C191" s="28" t="s">
        <v>8</v>
      </c>
      <c r="D191" s="12">
        <v>245736</v>
      </c>
      <c r="E191" s="13">
        <v>44419.679289016203</v>
      </c>
      <c r="F191" s="12">
        <f t="shared" si="2"/>
        <v>27.3</v>
      </c>
      <c r="G191" s="12">
        <v>0</v>
      </c>
      <c r="H191" s="12">
        <v>27.3</v>
      </c>
      <c r="I191" s="8" t="s">
        <v>393</v>
      </c>
      <c r="J191" s="8" t="s">
        <v>245</v>
      </c>
      <c r="K191" s="8" t="s">
        <v>1</v>
      </c>
      <c r="L191" s="8" t="s">
        <v>23</v>
      </c>
      <c r="M191" s="8" t="s">
        <v>23</v>
      </c>
      <c r="N191" s="12">
        <v>0</v>
      </c>
      <c r="O191" s="12">
        <v>0</v>
      </c>
      <c r="P191" s="12">
        <v>6</v>
      </c>
      <c r="Q191" s="12">
        <v>3</v>
      </c>
      <c r="R191" s="12">
        <v>1.5</v>
      </c>
      <c r="S191" s="12">
        <v>16.8</v>
      </c>
    </row>
    <row r="192" spans="1:19">
      <c r="A192" s="8" t="s">
        <v>59</v>
      </c>
      <c r="B192" s="12" t="s">
        <v>60</v>
      </c>
      <c r="C192" s="28" t="s">
        <v>8</v>
      </c>
      <c r="D192" s="12">
        <v>250839</v>
      </c>
      <c r="E192" s="13">
        <v>44424.913848645832</v>
      </c>
      <c r="F192" s="12">
        <f t="shared" si="2"/>
        <v>27.3</v>
      </c>
      <c r="G192" s="12">
        <v>0</v>
      </c>
      <c r="H192" s="12">
        <v>27.3</v>
      </c>
      <c r="I192" s="8" t="s">
        <v>385</v>
      </c>
      <c r="J192" s="8" t="s">
        <v>245</v>
      </c>
      <c r="K192" s="8" t="s">
        <v>34</v>
      </c>
      <c r="L192" s="8" t="s">
        <v>23</v>
      </c>
      <c r="M192" s="8" t="s">
        <v>23</v>
      </c>
      <c r="N192" s="12">
        <v>0</v>
      </c>
      <c r="O192" s="12">
        <v>0</v>
      </c>
      <c r="P192" s="12">
        <v>6</v>
      </c>
      <c r="Q192" s="12">
        <v>3</v>
      </c>
      <c r="R192" s="12">
        <v>1.5</v>
      </c>
      <c r="S192" s="12">
        <v>16.8</v>
      </c>
    </row>
    <row r="193" spans="1:19">
      <c r="A193" s="8" t="s">
        <v>59</v>
      </c>
      <c r="B193" s="8" t="s">
        <v>60</v>
      </c>
      <c r="C193" s="28" t="s">
        <v>8</v>
      </c>
      <c r="D193" s="12">
        <v>249360</v>
      </c>
      <c r="E193" s="13">
        <v>44424.560508969902</v>
      </c>
      <c r="F193" s="12">
        <f t="shared" si="2"/>
        <v>27.1</v>
      </c>
      <c r="G193" s="12">
        <v>0</v>
      </c>
      <c r="H193" s="12">
        <v>27.1</v>
      </c>
      <c r="I193" s="8" t="s">
        <v>496</v>
      </c>
      <c r="J193" s="8" t="s">
        <v>245</v>
      </c>
      <c r="K193" s="8" t="s">
        <v>1</v>
      </c>
      <c r="L193" s="8" t="s">
        <v>23</v>
      </c>
      <c r="M193" s="8" t="s">
        <v>23</v>
      </c>
      <c r="N193" s="12">
        <v>0</v>
      </c>
      <c r="O193" s="12">
        <v>0</v>
      </c>
      <c r="P193" s="12">
        <v>6</v>
      </c>
      <c r="Q193" s="12">
        <v>0</v>
      </c>
      <c r="R193" s="12">
        <v>0.3</v>
      </c>
      <c r="S193" s="12">
        <v>20.8</v>
      </c>
    </row>
    <row r="194" spans="1:19">
      <c r="A194" s="8" t="s">
        <v>59</v>
      </c>
      <c r="B194" s="8" t="s">
        <v>60</v>
      </c>
      <c r="C194" s="28" t="s">
        <v>8</v>
      </c>
      <c r="D194" s="12">
        <v>252850</v>
      </c>
      <c r="E194" s="13">
        <v>44425.860341805557</v>
      </c>
      <c r="F194" s="12">
        <f t="shared" ref="F194:F257" si="3">SUM(G194,H194)</f>
        <v>26.7</v>
      </c>
      <c r="G194" s="12">
        <v>0</v>
      </c>
      <c r="H194" s="12">
        <v>26.7</v>
      </c>
      <c r="I194" s="8" t="s">
        <v>462</v>
      </c>
      <c r="J194" s="8" t="s">
        <v>245</v>
      </c>
      <c r="K194" s="8" t="s">
        <v>51</v>
      </c>
      <c r="L194" s="8" t="s">
        <v>23</v>
      </c>
      <c r="M194" s="8" t="s">
        <v>23</v>
      </c>
      <c r="N194" s="12">
        <v>0</v>
      </c>
      <c r="O194" s="12">
        <v>0</v>
      </c>
      <c r="P194" s="12">
        <v>6</v>
      </c>
      <c r="Q194" s="12">
        <v>0</v>
      </c>
      <c r="R194" s="12">
        <v>1.5</v>
      </c>
      <c r="S194" s="12">
        <v>19.2</v>
      </c>
    </row>
    <row r="195" spans="1:19">
      <c r="A195" s="8" t="s">
        <v>59</v>
      </c>
      <c r="B195" s="12" t="s">
        <v>60</v>
      </c>
      <c r="C195" s="28" t="s">
        <v>8</v>
      </c>
      <c r="D195" s="12">
        <v>246372</v>
      </c>
      <c r="E195" s="13">
        <v>44420.340947604163</v>
      </c>
      <c r="F195" s="12">
        <f t="shared" si="3"/>
        <v>26</v>
      </c>
      <c r="G195" s="12">
        <v>0</v>
      </c>
      <c r="H195" s="12">
        <v>26</v>
      </c>
      <c r="I195" s="8" t="s">
        <v>484</v>
      </c>
      <c r="J195" s="8" t="s">
        <v>245</v>
      </c>
      <c r="K195" s="8" t="s">
        <v>34</v>
      </c>
      <c r="L195" s="8" t="s">
        <v>23</v>
      </c>
      <c r="M195" s="8" t="s">
        <v>23</v>
      </c>
      <c r="N195" s="12">
        <v>0</v>
      </c>
      <c r="O195" s="12">
        <v>0</v>
      </c>
      <c r="P195" s="12">
        <v>6</v>
      </c>
      <c r="Q195" s="12">
        <v>0</v>
      </c>
      <c r="R195" s="12">
        <v>0</v>
      </c>
      <c r="S195" s="12">
        <v>20</v>
      </c>
    </row>
    <row r="196" spans="1:19">
      <c r="A196" s="8" t="s">
        <v>59</v>
      </c>
      <c r="B196" s="12" t="s">
        <v>60</v>
      </c>
      <c r="C196" s="28" t="s">
        <v>8</v>
      </c>
      <c r="D196" s="12">
        <v>248421</v>
      </c>
      <c r="E196" s="13">
        <v>44422.944033807871</v>
      </c>
      <c r="F196" s="12">
        <f t="shared" si="3"/>
        <v>25.200000000000003</v>
      </c>
      <c r="G196" s="12">
        <v>0</v>
      </c>
      <c r="H196" s="12">
        <v>25.200000000000003</v>
      </c>
      <c r="I196" s="8" t="s">
        <v>369</v>
      </c>
      <c r="J196" s="8" t="s">
        <v>245</v>
      </c>
      <c r="K196" s="8" t="s">
        <v>41</v>
      </c>
      <c r="L196" s="8" t="s">
        <v>23</v>
      </c>
      <c r="M196" s="8" t="s">
        <v>23</v>
      </c>
      <c r="N196" s="12">
        <v>0</v>
      </c>
      <c r="O196" s="12">
        <v>0</v>
      </c>
      <c r="P196" s="12">
        <v>6</v>
      </c>
      <c r="Q196" s="12">
        <v>3</v>
      </c>
      <c r="R196" s="12">
        <v>1.4</v>
      </c>
      <c r="S196" s="12">
        <v>14.8</v>
      </c>
    </row>
    <row r="197" spans="1:19">
      <c r="A197" s="8" t="s">
        <v>59</v>
      </c>
      <c r="B197" s="8" t="s">
        <v>60</v>
      </c>
      <c r="C197" s="28" t="s">
        <v>8</v>
      </c>
      <c r="D197" s="12">
        <v>241964</v>
      </c>
      <c r="E197" s="13">
        <v>44414.631948263886</v>
      </c>
      <c r="F197" s="12">
        <f t="shared" si="3"/>
        <v>24.9</v>
      </c>
      <c r="G197" s="12">
        <v>0</v>
      </c>
      <c r="H197" s="12">
        <v>24.9</v>
      </c>
      <c r="I197" s="8" t="s">
        <v>530</v>
      </c>
      <c r="J197" s="8" t="s">
        <v>245</v>
      </c>
      <c r="K197" s="8" t="s">
        <v>27</v>
      </c>
      <c r="L197" s="8" t="s">
        <v>23</v>
      </c>
      <c r="M197" s="8" t="s">
        <v>23</v>
      </c>
      <c r="N197" s="12">
        <v>0</v>
      </c>
      <c r="O197" s="12">
        <v>0</v>
      </c>
      <c r="P197" s="12">
        <v>6</v>
      </c>
      <c r="Q197" s="12">
        <v>3</v>
      </c>
      <c r="R197" s="12">
        <v>1.5</v>
      </c>
      <c r="S197" s="12">
        <v>14.4</v>
      </c>
    </row>
    <row r="198" spans="1:19">
      <c r="A198" s="8" t="s">
        <v>59</v>
      </c>
      <c r="B198" s="8" t="s">
        <v>60</v>
      </c>
      <c r="C198" s="28" t="s">
        <v>8</v>
      </c>
      <c r="D198" s="12">
        <v>250821</v>
      </c>
      <c r="E198" s="13">
        <v>44424.90868177083</v>
      </c>
      <c r="F198" s="12">
        <f t="shared" si="3"/>
        <v>24</v>
      </c>
      <c r="G198" s="12">
        <v>0</v>
      </c>
      <c r="H198" s="12">
        <v>24</v>
      </c>
      <c r="I198" s="8" t="s">
        <v>352</v>
      </c>
      <c r="J198" s="8" t="s">
        <v>245</v>
      </c>
      <c r="K198" s="8" t="s">
        <v>41</v>
      </c>
      <c r="L198" s="8" t="s">
        <v>23</v>
      </c>
      <c r="M198" s="8" t="s">
        <v>23</v>
      </c>
      <c r="N198" s="12">
        <v>0</v>
      </c>
      <c r="O198" s="12">
        <v>0</v>
      </c>
      <c r="P198" s="12">
        <v>6</v>
      </c>
      <c r="Q198" s="12">
        <v>3</v>
      </c>
      <c r="R198" s="12">
        <v>1.4</v>
      </c>
      <c r="S198" s="12">
        <v>13.6</v>
      </c>
    </row>
    <row r="199" spans="1:19">
      <c r="A199" s="8" t="s">
        <v>59</v>
      </c>
      <c r="B199" s="8" t="s">
        <v>60</v>
      </c>
      <c r="C199" s="28" t="s">
        <v>8</v>
      </c>
      <c r="D199" s="12">
        <v>245137</v>
      </c>
      <c r="E199" s="13">
        <v>44419.511325567131</v>
      </c>
      <c r="F199" s="12">
        <f t="shared" si="3"/>
        <v>23.6</v>
      </c>
      <c r="G199" s="12">
        <v>0</v>
      </c>
      <c r="H199" s="12">
        <v>23.6</v>
      </c>
      <c r="I199" s="8" t="s">
        <v>536</v>
      </c>
      <c r="J199" s="8" t="s">
        <v>245</v>
      </c>
      <c r="K199" s="8" t="s">
        <v>3</v>
      </c>
      <c r="L199" s="8" t="s">
        <v>23</v>
      </c>
      <c r="M199" s="8" t="s">
        <v>23</v>
      </c>
      <c r="N199" s="12">
        <v>0</v>
      </c>
      <c r="O199" s="12">
        <v>0</v>
      </c>
      <c r="P199" s="12">
        <v>6</v>
      </c>
      <c r="Q199" s="12">
        <v>3</v>
      </c>
      <c r="R199" s="12">
        <v>0.2</v>
      </c>
      <c r="S199" s="12">
        <v>14.4</v>
      </c>
    </row>
    <row r="200" spans="1:19">
      <c r="A200" s="8" t="s">
        <v>59</v>
      </c>
      <c r="B200" s="12" t="s">
        <v>60</v>
      </c>
      <c r="C200" s="28" t="s">
        <v>8</v>
      </c>
      <c r="D200" s="12">
        <v>250884</v>
      </c>
      <c r="E200" s="13">
        <v>44424.929371585647</v>
      </c>
      <c r="F200" s="12">
        <f t="shared" si="3"/>
        <v>22.5</v>
      </c>
      <c r="G200" s="12">
        <v>0</v>
      </c>
      <c r="H200" s="12">
        <v>22.5</v>
      </c>
      <c r="I200" s="8" t="s">
        <v>497</v>
      </c>
      <c r="J200" s="8" t="s">
        <v>245</v>
      </c>
      <c r="K200" s="8" t="s">
        <v>1</v>
      </c>
      <c r="L200" s="8" t="s">
        <v>23</v>
      </c>
      <c r="M200" s="8" t="s">
        <v>23</v>
      </c>
      <c r="N200" s="12">
        <v>0</v>
      </c>
      <c r="O200" s="12">
        <v>0</v>
      </c>
      <c r="P200" s="12">
        <v>6</v>
      </c>
      <c r="Q200" s="12">
        <v>3</v>
      </c>
      <c r="R200" s="12">
        <v>1.5</v>
      </c>
      <c r="S200" s="12">
        <v>12</v>
      </c>
    </row>
    <row r="201" spans="1:19">
      <c r="A201" s="8" t="s">
        <v>59</v>
      </c>
      <c r="B201" s="12" t="s">
        <v>60</v>
      </c>
      <c r="C201" s="28" t="s">
        <v>8</v>
      </c>
      <c r="D201" s="12">
        <v>241103</v>
      </c>
      <c r="E201" s="13">
        <v>44413.964168009261</v>
      </c>
      <c r="F201" s="12">
        <f t="shared" si="3"/>
        <v>22</v>
      </c>
      <c r="G201" s="12">
        <v>0</v>
      </c>
      <c r="H201" s="12">
        <v>22</v>
      </c>
      <c r="I201" s="8" t="s">
        <v>384</v>
      </c>
      <c r="J201" s="8" t="s">
        <v>245</v>
      </c>
      <c r="K201" s="8" t="s">
        <v>25</v>
      </c>
      <c r="L201" s="8" t="s">
        <v>23</v>
      </c>
      <c r="M201" s="8" t="s">
        <v>23</v>
      </c>
      <c r="N201" s="12">
        <v>0</v>
      </c>
      <c r="O201" s="12">
        <v>0</v>
      </c>
      <c r="P201" s="12">
        <v>6</v>
      </c>
      <c r="Q201" s="12">
        <v>3</v>
      </c>
      <c r="R201" s="12">
        <v>1</v>
      </c>
      <c r="S201" s="12">
        <v>12</v>
      </c>
    </row>
    <row r="202" spans="1:19">
      <c r="A202" s="8" t="s">
        <v>59</v>
      </c>
      <c r="B202" s="8" t="s">
        <v>60</v>
      </c>
      <c r="C202" s="28" t="s">
        <v>8</v>
      </c>
      <c r="D202" s="12">
        <v>241855</v>
      </c>
      <c r="E202" s="13">
        <v>44414.602674907408</v>
      </c>
      <c r="F202" s="12">
        <f t="shared" si="3"/>
        <v>21.9</v>
      </c>
      <c r="G202" s="12">
        <v>0</v>
      </c>
      <c r="H202" s="12">
        <v>21.9</v>
      </c>
      <c r="I202" s="8" t="s">
        <v>295</v>
      </c>
      <c r="J202" s="8" t="s">
        <v>245</v>
      </c>
      <c r="K202" s="8" t="s">
        <v>5</v>
      </c>
      <c r="L202" s="8" t="s">
        <v>24</v>
      </c>
      <c r="M202" s="8" t="s">
        <v>23</v>
      </c>
      <c r="N202" s="12">
        <v>6</v>
      </c>
      <c r="O202" s="12">
        <v>0</v>
      </c>
      <c r="P202" s="12">
        <v>6</v>
      </c>
      <c r="Q202" s="12">
        <v>3</v>
      </c>
      <c r="R202" s="12">
        <v>1.3</v>
      </c>
      <c r="S202" s="12">
        <v>5.6</v>
      </c>
    </row>
    <row r="203" spans="1:19">
      <c r="A203" s="8" t="s">
        <v>59</v>
      </c>
      <c r="B203" s="8" t="s">
        <v>60</v>
      </c>
      <c r="C203" s="28" t="s">
        <v>8</v>
      </c>
      <c r="D203" s="12">
        <v>250577</v>
      </c>
      <c r="E203" s="13">
        <v>44424.804600462958</v>
      </c>
      <c r="F203" s="12">
        <f t="shared" si="3"/>
        <v>21.200000000000003</v>
      </c>
      <c r="G203" s="12">
        <v>0</v>
      </c>
      <c r="H203" s="12">
        <v>21.200000000000003</v>
      </c>
      <c r="I203" s="8" t="s">
        <v>288</v>
      </c>
      <c r="J203" s="8" t="s">
        <v>245</v>
      </c>
      <c r="K203" s="8" t="s">
        <v>47</v>
      </c>
      <c r="L203" s="8" t="s">
        <v>23</v>
      </c>
      <c r="M203" s="8" t="s">
        <v>23</v>
      </c>
      <c r="N203" s="12">
        <v>0</v>
      </c>
      <c r="O203" s="12">
        <v>0</v>
      </c>
      <c r="P203" s="12">
        <v>6</v>
      </c>
      <c r="Q203" s="12">
        <v>3</v>
      </c>
      <c r="R203" s="12">
        <v>0.8</v>
      </c>
      <c r="S203" s="12">
        <v>11.4</v>
      </c>
    </row>
    <row r="204" spans="1:19">
      <c r="A204" s="8" t="s">
        <v>59</v>
      </c>
      <c r="B204" s="12" t="s">
        <v>60</v>
      </c>
      <c r="C204" s="28" t="s">
        <v>8</v>
      </c>
      <c r="D204" s="12">
        <v>244315</v>
      </c>
      <c r="E204" s="13">
        <v>44418.550055543979</v>
      </c>
      <c r="F204" s="12">
        <f t="shared" si="3"/>
        <v>20.5</v>
      </c>
      <c r="G204" s="12">
        <v>0</v>
      </c>
      <c r="H204" s="12">
        <v>20.5</v>
      </c>
      <c r="I204" s="8" t="s">
        <v>272</v>
      </c>
      <c r="J204" s="8" t="s">
        <v>245</v>
      </c>
      <c r="K204" s="8" t="s">
        <v>45</v>
      </c>
      <c r="L204" s="8" t="s">
        <v>23</v>
      </c>
      <c r="M204" s="8" t="s">
        <v>23</v>
      </c>
      <c r="N204" s="12">
        <v>0</v>
      </c>
      <c r="O204" s="12">
        <v>0</v>
      </c>
      <c r="P204" s="12">
        <v>6</v>
      </c>
      <c r="Q204" s="12">
        <v>3</v>
      </c>
      <c r="R204" s="12">
        <v>1.5</v>
      </c>
      <c r="S204" s="12">
        <v>10</v>
      </c>
    </row>
    <row r="205" spans="1:19">
      <c r="A205" s="8" t="s">
        <v>59</v>
      </c>
      <c r="B205" s="8" t="s">
        <v>60</v>
      </c>
      <c r="C205" s="28" t="s">
        <v>8</v>
      </c>
      <c r="D205" s="12">
        <v>242824</v>
      </c>
      <c r="E205" s="13">
        <v>44415.915323148147</v>
      </c>
      <c r="F205" s="12">
        <f t="shared" si="3"/>
        <v>20.2</v>
      </c>
      <c r="G205" s="12">
        <v>0</v>
      </c>
      <c r="H205" s="12">
        <v>20.2</v>
      </c>
      <c r="I205" s="8" t="s">
        <v>387</v>
      </c>
      <c r="J205" s="8" t="s">
        <v>245</v>
      </c>
      <c r="K205" s="8" t="s">
        <v>40</v>
      </c>
      <c r="L205" s="8" t="s">
        <v>23</v>
      </c>
      <c r="M205" s="8" t="s">
        <v>23</v>
      </c>
      <c r="N205" s="12">
        <v>0</v>
      </c>
      <c r="O205" s="12">
        <v>0</v>
      </c>
      <c r="P205" s="12">
        <v>6</v>
      </c>
      <c r="Q205" s="12">
        <v>3</v>
      </c>
      <c r="R205" s="12">
        <v>0</v>
      </c>
      <c r="S205" s="12">
        <v>11.2</v>
      </c>
    </row>
    <row r="206" spans="1:19">
      <c r="A206" s="8" t="s">
        <v>59</v>
      </c>
      <c r="B206" s="8" t="s">
        <v>60</v>
      </c>
      <c r="C206" s="28" t="s">
        <v>8</v>
      </c>
      <c r="D206" s="12">
        <v>241479</v>
      </c>
      <c r="E206" s="13">
        <v>44414.403006539353</v>
      </c>
      <c r="F206" s="12">
        <f t="shared" si="3"/>
        <v>20.100000000000001</v>
      </c>
      <c r="G206" s="12">
        <v>0</v>
      </c>
      <c r="H206" s="12">
        <v>20.100000000000001</v>
      </c>
      <c r="I206" s="8" t="s">
        <v>400</v>
      </c>
      <c r="J206" s="8" t="s">
        <v>245</v>
      </c>
      <c r="K206" s="8" t="s">
        <v>38</v>
      </c>
      <c r="L206" s="8" t="s">
        <v>24</v>
      </c>
      <c r="M206" s="8" t="s">
        <v>23</v>
      </c>
      <c r="N206" s="12">
        <v>6</v>
      </c>
      <c r="O206" s="12">
        <v>0</v>
      </c>
      <c r="P206" s="12">
        <v>6</v>
      </c>
      <c r="Q206" s="12">
        <v>3</v>
      </c>
      <c r="R206" s="12">
        <v>1.5</v>
      </c>
      <c r="S206" s="12">
        <v>3.6</v>
      </c>
    </row>
    <row r="207" spans="1:19">
      <c r="A207" s="8" t="s">
        <v>59</v>
      </c>
      <c r="B207" s="8" t="s">
        <v>60</v>
      </c>
      <c r="C207" s="28" t="s">
        <v>8</v>
      </c>
      <c r="D207" s="12">
        <v>250778</v>
      </c>
      <c r="E207" s="13">
        <v>44424.889463749998</v>
      </c>
      <c r="F207" s="12">
        <f t="shared" si="3"/>
        <v>19.899999999999999</v>
      </c>
      <c r="G207" s="12">
        <v>0</v>
      </c>
      <c r="H207" s="12">
        <v>19.899999999999999</v>
      </c>
      <c r="I207" s="8" t="s">
        <v>273</v>
      </c>
      <c r="J207" s="8" t="s">
        <v>245</v>
      </c>
      <c r="K207" s="8" t="s">
        <v>27</v>
      </c>
      <c r="L207" s="8" t="s">
        <v>23</v>
      </c>
      <c r="M207" s="8" t="s">
        <v>23</v>
      </c>
      <c r="N207" s="12">
        <v>0</v>
      </c>
      <c r="O207" s="12">
        <v>0</v>
      </c>
      <c r="P207" s="12">
        <v>6</v>
      </c>
      <c r="Q207" s="12">
        <v>3</v>
      </c>
      <c r="R207" s="12">
        <v>1.5</v>
      </c>
      <c r="S207" s="12">
        <v>9.4</v>
      </c>
    </row>
    <row r="208" spans="1:19">
      <c r="A208" s="8" t="s">
        <v>59</v>
      </c>
      <c r="B208" s="8" t="s">
        <v>60</v>
      </c>
      <c r="C208" s="28" t="s">
        <v>8</v>
      </c>
      <c r="D208" s="12">
        <v>251367</v>
      </c>
      <c r="E208" s="13">
        <v>44425.471953483793</v>
      </c>
      <c r="F208" s="12">
        <f t="shared" si="3"/>
        <v>19.799999999999997</v>
      </c>
      <c r="G208" s="12">
        <v>0</v>
      </c>
      <c r="H208" s="12">
        <v>19.799999999999997</v>
      </c>
      <c r="I208" s="8" t="s">
        <v>359</v>
      </c>
      <c r="J208" s="8" t="s">
        <v>245</v>
      </c>
      <c r="K208" s="8" t="s">
        <v>7</v>
      </c>
      <c r="L208" s="8" t="s">
        <v>23</v>
      </c>
      <c r="M208" s="8" t="s">
        <v>23</v>
      </c>
      <c r="N208" s="12">
        <v>0</v>
      </c>
      <c r="O208" s="12">
        <v>0</v>
      </c>
      <c r="P208" s="12">
        <v>6</v>
      </c>
      <c r="Q208" s="12">
        <v>3</v>
      </c>
      <c r="R208" s="12">
        <v>1.2</v>
      </c>
      <c r="S208" s="12">
        <v>9.6</v>
      </c>
    </row>
    <row r="209" spans="1:19">
      <c r="A209" s="8" t="s">
        <v>59</v>
      </c>
      <c r="B209" s="12" t="s">
        <v>60</v>
      </c>
      <c r="C209" s="28" t="s">
        <v>8</v>
      </c>
      <c r="D209" s="12">
        <v>244403</v>
      </c>
      <c r="E209" s="13">
        <v>44418.638039108795</v>
      </c>
      <c r="F209" s="12">
        <f t="shared" si="3"/>
        <v>19.7</v>
      </c>
      <c r="G209" s="12">
        <v>0</v>
      </c>
      <c r="H209" s="12">
        <v>19.7</v>
      </c>
      <c r="I209" s="8" t="s">
        <v>433</v>
      </c>
      <c r="J209" s="8" t="s">
        <v>245</v>
      </c>
      <c r="K209" s="8" t="s">
        <v>40</v>
      </c>
      <c r="L209" s="8" t="s">
        <v>23</v>
      </c>
      <c r="M209" s="8" t="s">
        <v>23</v>
      </c>
      <c r="N209" s="12">
        <v>0</v>
      </c>
      <c r="O209" s="12">
        <v>0</v>
      </c>
      <c r="P209" s="12">
        <v>6</v>
      </c>
      <c r="Q209" s="12">
        <v>3</v>
      </c>
      <c r="R209" s="12">
        <v>1.1000000000000001</v>
      </c>
      <c r="S209" s="12">
        <v>9.6</v>
      </c>
    </row>
    <row r="210" spans="1:19">
      <c r="A210" s="8" t="s">
        <v>59</v>
      </c>
      <c r="B210" s="12" t="s">
        <v>60</v>
      </c>
      <c r="C210" s="28" t="s">
        <v>8</v>
      </c>
      <c r="D210" s="12">
        <v>241985</v>
      </c>
      <c r="E210" s="13">
        <v>44414.638983032404</v>
      </c>
      <c r="F210" s="12">
        <f t="shared" si="3"/>
        <v>19.5</v>
      </c>
      <c r="G210" s="12">
        <v>0</v>
      </c>
      <c r="H210" s="12">
        <v>19.5</v>
      </c>
      <c r="I210" s="8" t="s">
        <v>476</v>
      </c>
      <c r="J210" s="8" t="s">
        <v>245</v>
      </c>
      <c r="K210" s="8" t="s">
        <v>45</v>
      </c>
      <c r="L210" s="8" t="s">
        <v>23</v>
      </c>
      <c r="M210" s="8" t="s">
        <v>23</v>
      </c>
      <c r="N210" s="12">
        <v>0</v>
      </c>
      <c r="O210" s="12">
        <v>0</v>
      </c>
      <c r="P210" s="12">
        <v>6</v>
      </c>
      <c r="Q210" s="12">
        <v>3</v>
      </c>
      <c r="R210" s="12">
        <v>1.5</v>
      </c>
      <c r="S210" s="12">
        <v>9</v>
      </c>
    </row>
    <row r="211" spans="1:19">
      <c r="A211" s="8" t="s">
        <v>59</v>
      </c>
      <c r="B211" s="8" t="s">
        <v>60</v>
      </c>
      <c r="C211" s="28" t="s">
        <v>8</v>
      </c>
      <c r="D211" s="12">
        <v>245099</v>
      </c>
      <c r="E211" s="13">
        <v>44419.500219108791</v>
      </c>
      <c r="F211" s="12">
        <f t="shared" si="3"/>
        <v>18.600000000000001</v>
      </c>
      <c r="G211" s="12">
        <v>0</v>
      </c>
      <c r="H211" s="12">
        <v>18.600000000000001</v>
      </c>
      <c r="I211" s="8" t="s">
        <v>510</v>
      </c>
      <c r="J211" s="8" t="s">
        <v>245</v>
      </c>
      <c r="K211" s="8" t="s">
        <v>31</v>
      </c>
      <c r="L211" s="8" t="s">
        <v>23</v>
      </c>
      <c r="M211" s="8" t="s">
        <v>23</v>
      </c>
      <c r="N211" s="12">
        <v>0</v>
      </c>
      <c r="O211" s="12">
        <v>0</v>
      </c>
      <c r="P211" s="12">
        <v>6</v>
      </c>
      <c r="Q211" s="12">
        <v>3</v>
      </c>
      <c r="R211" s="12">
        <v>0</v>
      </c>
      <c r="S211" s="12">
        <v>9.6</v>
      </c>
    </row>
    <row r="212" spans="1:19">
      <c r="A212" s="8" t="s">
        <v>59</v>
      </c>
      <c r="B212" s="12" t="s">
        <v>60</v>
      </c>
      <c r="C212" s="28" t="s">
        <v>8</v>
      </c>
      <c r="D212" s="12">
        <v>252884</v>
      </c>
      <c r="E212" s="13">
        <v>44425.866837893518</v>
      </c>
      <c r="F212" s="12">
        <f t="shared" si="3"/>
        <v>18.5</v>
      </c>
      <c r="G212" s="12">
        <v>0</v>
      </c>
      <c r="H212" s="12">
        <v>18.5</v>
      </c>
      <c r="I212" s="8" t="s">
        <v>448</v>
      </c>
      <c r="J212" s="8" t="s">
        <v>245</v>
      </c>
      <c r="K212" s="8" t="s">
        <v>28</v>
      </c>
      <c r="L212" s="8" t="s">
        <v>23</v>
      </c>
      <c r="M212" s="8" t="s">
        <v>23</v>
      </c>
      <c r="N212" s="12">
        <v>0</v>
      </c>
      <c r="O212" s="12">
        <v>0</v>
      </c>
      <c r="P212" s="12">
        <v>6</v>
      </c>
      <c r="Q212" s="12">
        <v>3</v>
      </c>
      <c r="R212" s="12">
        <v>1.5</v>
      </c>
      <c r="S212" s="12">
        <v>8</v>
      </c>
    </row>
    <row r="213" spans="1:19">
      <c r="A213" s="8" t="s">
        <v>59</v>
      </c>
      <c r="B213" s="8" t="s">
        <v>60</v>
      </c>
      <c r="C213" s="28" t="s">
        <v>8</v>
      </c>
      <c r="D213" s="12">
        <v>244463</v>
      </c>
      <c r="E213" s="13">
        <v>44418.678152789347</v>
      </c>
      <c r="F213" s="12">
        <f t="shared" si="3"/>
        <v>18.3</v>
      </c>
      <c r="G213" s="12">
        <v>0</v>
      </c>
      <c r="H213" s="12">
        <v>18.3</v>
      </c>
      <c r="I213" s="8" t="s">
        <v>428</v>
      </c>
      <c r="J213" s="8" t="s">
        <v>245</v>
      </c>
      <c r="K213" s="8" t="s">
        <v>6</v>
      </c>
      <c r="L213" s="8" t="s">
        <v>23</v>
      </c>
      <c r="M213" s="8" t="s">
        <v>23</v>
      </c>
      <c r="N213" s="12">
        <v>0</v>
      </c>
      <c r="O213" s="12">
        <v>0</v>
      </c>
      <c r="P213" s="12">
        <v>6</v>
      </c>
      <c r="Q213" s="12">
        <v>0</v>
      </c>
      <c r="R213" s="12">
        <v>0.9</v>
      </c>
      <c r="S213" s="12">
        <v>11.4</v>
      </c>
    </row>
    <row r="214" spans="1:19">
      <c r="A214" s="8" t="s">
        <v>59</v>
      </c>
      <c r="B214" s="12" t="s">
        <v>60</v>
      </c>
      <c r="C214" s="28" t="s">
        <v>8</v>
      </c>
      <c r="D214" s="12">
        <v>251874</v>
      </c>
      <c r="E214" s="13">
        <v>44425.623649988425</v>
      </c>
      <c r="F214" s="12">
        <f t="shared" si="3"/>
        <v>18.100000000000001</v>
      </c>
      <c r="G214" s="12">
        <v>0</v>
      </c>
      <c r="H214" s="12">
        <v>18.100000000000001</v>
      </c>
      <c r="I214" s="8" t="s">
        <v>247</v>
      </c>
      <c r="J214" s="8" t="s">
        <v>245</v>
      </c>
      <c r="K214" s="8" t="s">
        <v>1</v>
      </c>
      <c r="L214" s="8" t="s">
        <v>23</v>
      </c>
      <c r="M214" s="8" t="s">
        <v>23</v>
      </c>
      <c r="N214" s="12">
        <v>0</v>
      </c>
      <c r="O214" s="12">
        <v>0</v>
      </c>
      <c r="P214" s="12">
        <v>6</v>
      </c>
      <c r="Q214" s="12">
        <v>3</v>
      </c>
      <c r="R214" s="12">
        <v>0.3</v>
      </c>
      <c r="S214" s="12">
        <v>8.8000000000000007</v>
      </c>
    </row>
    <row r="215" spans="1:19">
      <c r="A215" s="8" t="s">
        <v>59</v>
      </c>
      <c r="B215" s="12" t="s">
        <v>60</v>
      </c>
      <c r="C215" s="28" t="s">
        <v>8</v>
      </c>
      <c r="D215" s="12">
        <v>249790</v>
      </c>
      <c r="E215" s="13">
        <v>44424.695238668981</v>
      </c>
      <c r="F215" s="12">
        <f t="shared" si="3"/>
        <v>17.899999999999999</v>
      </c>
      <c r="G215" s="12">
        <v>0</v>
      </c>
      <c r="H215" s="12">
        <v>17.899999999999999</v>
      </c>
      <c r="I215" s="8" t="s">
        <v>257</v>
      </c>
      <c r="J215" s="8" t="s">
        <v>245</v>
      </c>
      <c r="K215" s="8" t="s">
        <v>1</v>
      </c>
      <c r="L215" s="8" t="s">
        <v>23</v>
      </c>
      <c r="M215" s="8" t="s">
        <v>23</v>
      </c>
      <c r="N215" s="12">
        <v>0</v>
      </c>
      <c r="O215" s="12">
        <v>0</v>
      </c>
      <c r="P215" s="12">
        <v>6</v>
      </c>
      <c r="Q215" s="12">
        <v>3</v>
      </c>
      <c r="R215" s="12">
        <v>1.5</v>
      </c>
      <c r="S215" s="12">
        <v>7.4</v>
      </c>
    </row>
    <row r="216" spans="1:19">
      <c r="A216" s="8" t="s">
        <v>59</v>
      </c>
      <c r="B216" s="8" t="s">
        <v>60</v>
      </c>
      <c r="C216" s="28" t="s">
        <v>8</v>
      </c>
      <c r="D216" s="12">
        <v>250043</v>
      </c>
      <c r="E216" s="13">
        <v>44424.796413842589</v>
      </c>
      <c r="F216" s="12">
        <f t="shared" si="3"/>
        <v>17.899999999999999</v>
      </c>
      <c r="G216" s="12">
        <v>0</v>
      </c>
      <c r="H216" s="12">
        <v>17.899999999999999</v>
      </c>
      <c r="I216" s="8" t="s">
        <v>284</v>
      </c>
      <c r="J216" s="8" t="s">
        <v>245</v>
      </c>
      <c r="K216" s="8" t="s">
        <v>5</v>
      </c>
      <c r="L216" s="8" t="s">
        <v>23</v>
      </c>
      <c r="M216" s="8" t="s">
        <v>23</v>
      </c>
      <c r="N216" s="12">
        <v>0</v>
      </c>
      <c r="O216" s="12">
        <v>0</v>
      </c>
      <c r="P216" s="12">
        <v>6</v>
      </c>
      <c r="Q216" s="12">
        <v>3</v>
      </c>
      <c r="R216" s="12">
        <v>1.5</v>
      </c>
      <c r="S216" s="12">
        <v>7.4</v>
      </c>
    </row>
    <row r="217" spans="1:19">
      <c r="A217" s="8" t="s">
        <v>59</v>
      </c>
      <c r="B217" s="12" t="s">
        <v>60</v>
      </c>
      <c r="C217" s="28" t="s">
        <v>8</v>
      </c>
      <c r="D217" s="12">
        <v>242962</v>
      </c>
      <c r="E217" s="13">
        <v>44416.561929293981</v>
      </c>
      <c r="F217" s="12">
        <f t="shared" si="3"/>
        <v>17.7</v>
      </c>
      <c r="G217" s="12">
        <v>0</v>
      </c>
      <c r="H217" s="12">
        <v>17.7</v>
      </c>
      <c r="I217" s="8" t="s">
        <v>463</v>
      </c>
      <c r="J217" s="8" t="s">
        <v>245</v>
      </c>
      <c r="K217" s="8" t="s">
        <v>45</v>
      </c>
      <c r="L217" s="8" t="s">
        <v>23</v>
      </c>
      <c r="M217" s="8" t="s">
        <v>23</v>
      </c>
      <c r="N217" s="12">
        <v>0</v>
      </c>
      <c r="O217" s="12">
        <v>0</v>
      </c>
      <c r="P217" s="12">
        <v>6</v>
      </c>
      <c r="Q217" s="12">
        <v>3</v>
      </c>
      <c r="R217" s="12">
        <v>1.5</v>
      </c>
      <c r="S217" s="12">
        <v>7.2</v>
      </c>
    </row>
    <row r="218" spans="1:19">
      <c r="A218" s="8" t="s">
        <v>59</v>
      </c>
      <c r="B218" s="12" t="s">
        <v>60</v>
      </c>
      <c r="C218" s="28" t="s">
        <v>8</v>
      </c>
      <c r="D218" s="12">
        <v>251292</v>
      </c>
      <c r="E218" s="13">
        <v>44425.435328530089</v>
      </c>
      <c r="F218" s="12">
        <f t="shared" si="3"/>
        <v>17.2</v>
      </c>
      <c r="G218" s="12">
        <v>0</v>
      </c>
      <c r="H218" s="12">
        <v>17.2</v>
      </c>
      <c r="I218" s="8" t="s">
        <v>246</v>
      </c>
      <c r="J218" s="8" t="s">
        <v>245</v>
      </c>
      <c r="K218" s="8" t="s">
        <v>41</v>
      </c>
      <c r="L218" s="8" t="s">
        <v>23</v>
      </c>
      <c r="M218" s="8" t="s">
        <v>23</v>
      </c>
      <c r="N218" s="12">
        <v>0</v>
      </c>
      <c r="O218" s="12">
        <v>0</v>
      </c>
      <c r="P218" s="12">
        <v>6</v>
      </c>
      <c r="Q218" s="12">
        <v>3</v>
      </c>
      <c r="R218" s="12">
        <v>1</v>
      </c>
      <c r="S218" s="12">
        <v>7.2</v>
      </c>
    </row>
    <row r="219" spans="1:19">
      <c r="A219" s="8" t="s">
        <v>59</v>
      </c>
      <c r="B219" s="8" t="s">
        <v>60</v>
      </c>
      <c r="C219" s="28" t="s">
        <v>8</v>
      </c>
      <c r="D219" s="12">
        <v>242469</v>
      </c>
      <c r="E219" s="13">
        <v>44415.152659618056</v>
      </c>
      <c r="F219" s="12">
        <f t="shared" si="3"/>
        <v>16.5</v>
      </c>
      <c r="G219" s="12">
        <v>0</v>
      </c>
      <c r="H219" s="12">
        <v>16.5</v>
      </c>
      <c r="I219" s="8" t="s">
        <v>511</v>
      </c>
      <c r="J219" s="8" t="s">
        <v>245</v>
      </c>
      <c r="K219" s="8" t="s">
        <v>31</v>
      </c>
      <c r="L219" s="8" t="s">
        <v>23</v>
      </c>
      <c r="M219" s="8" t="s">
        <v>23</v>
      </c>
      <c r="N219" s="12">
        <v>0</v>
      </c>
      <c r="O219" s="12">
        <v>0</v>
      </c>
      <c r="P219" s="12">
        <v>6</v>
      </c>
      <c r="Q219" s="12">
        <v>3</v>
      </c>
      <c r="R219" s="12">
        <v>1.5</v>
      </c>
      <c r="S219" s="12">
        <v>6</v>
      </c>
    </row>
    <row r="220" spans="1:19">
      <c r="A220" s="8" t="s">
        <v>59</v>
      </c>
      <c r="B220" s="12" t="s">
        <v>60</v>
      </c>
      <c r="C220" s="28" t="s">
        <v>8</v>
      </c>
      <c r="D220" s="12">
        <v>246250</v>
      </c>
      <c r="E220" s="13">
        <v>44419.959005949073</v>
      </c>
      <c r="F220" s="12">
        <f t="shared" si="3"/>
        <v>16</v>
      </c>
      <c r="G220" s="12">
        <v>0</v>
      </c>
      <c r="H220" s="12">
        <v>16</v>
      </c>
      <c r="I220" s="8" t="s">
        <v>526</v>
      </c>
      <c r="J220" s="8" t="s">
        <v>245</v>
      </c>
      <c r="K220" s="8" t="s">
        <v>41</v>
      </c>
      <c r="L220" s="8" t="s">
        <v>23</v>
      </c>
      <c r="M220" s="8" t="s">
        <v>23</v>
      </c>
      <c r="N220" s="12">
        <v>0</v>
      </c>
      <c r="O220" s="12">
        <v>0</v>
      </c>
      <c r="P220" s="12">
        <v>6</v>
      </c>
      <c r="Q220" s="12">
        <v>3</v>
      </c>
      <c r="R220" s="12">
        <v>0.8</v>
      </c>
      <c r="S220" s="12">
        <v>6.2</v>
      </c>
    </row>
    <row r="221" spans="1:19">
      <c r="A221" s="8" t="s">
        <v>59</v>
      </c>
      <c r="B221" s="8" t="s">
        <v>60</v>
      </c>
      <c r="C221" s="28" t="s">
        <v>8</v>
      </c>
      <c r="D221" s="12">
        <v>245775</v>
      </c>
      <c r="E221" s="13">
        <v>44419.685941192125</v>
      </c>
      <c r="F221" s="12">
        <f t="shared" si="3"/>
        <v>15.7</v>
      </c>
      <c r="G221" s="12">
        <v>0</v>
      </c>
      <c r="H221" s="12">
        <v>15.7</v>
      </c>
      <c r="I221" s="8" t="s">
        <v>343</v>
      </c>
      <c r="J221" s="8" t="s">
        <v>245</v>
      </c>
      <c r="K221" s="8" t="s">
        <v>5</v>
      </c>
      <c r="L221" s="8" t="s">
        <v>23</v>
      </c>
      <c r="M221" s="8" t="s">
        <v>23</v>
      </c>
      <c r="N221" s="12">
        <v>0</v>
      </c>
      <c r="O221" s="12">
        <v>0</v>
      </c>
      <c r="P221" s="12">
        <v>6</v>
      </c>
      <c r="Q221" s="12">
        <v>3</v>
      </c>
      <c r="R221" s="12">
        <v>1.5</v>
      </c>
      <c r="S221" s="12">
        <v>5.2</v>
      </c>
    </row>
    <row r="222" spans="1:19">
      <c r="A222" s="8" t="s">
        <v>59</v>
      </c>
      <c r="B222" s="12" t="s">
        <v>60</v>
      </c>
      <c r="C222" s="28" t="s">
        <v>8</v>
      </c>
      <c r="D222" s="12">
        <v>249578</v>
      </c>
      <c r="E222" s="13">
        <v>44424.641863356483</v>
      </c>
      <c r="F222" s="12">
        <f t="shared" si="3"/>
        <v>15.600000000000001</v>
      </c>
      <c r="G222" s="12">
        <v>0</v>
      </c>
      <c r="H222" s="12">
        <v>15.600000000000001</v>
      </c>
      <c r="I222" s="8" t="s">
        <v>328</v>
      </c>
      <c r="J222" s="8" t="s">
        <v>245</v>
      </c>
      <c r="K222" s="8" t="s">
        <v>35</v>
      </c>
      <c r="L222" s="8" t="s">
        <v>23</v>
      </c>
      <c r="M222" s="8" t="s">
        <v>23</v>
      </c>
      <c r="N222" s="12">
        <v>0</v>
      </c>
      <c r="O222" s="12">
        <v>0</v>
      </c>
      <c r="P222" s="12">
        <v>6</v>
      </c>
      <c r="Q222" s="12">
        <v>3</v>
      </c>
      <c r="R222" s="12">
        <v>0.4</v>
      </c>
      <c r="S222" s="12">
        <v>6.2</v>
      </c>
    </row>
    <row r="223" spans="1:19">
      <c r="A223" s="8" t="s">
        <v>59</v>
      </c>
      <c r="B223" s="8" t="s">
        <v>60</v>
      </c>
      <c r="C223" s="28" t="s">
        <v>8</v>
      </c>
      <c r="D223" s="12">
        <v>241037</v>
      </c>
      <c r="E223" s="13">
        <v>44413.911722546298</v>
      </c>
      <c r="F223" s="12">
        <f t="shared" si="3"/>
        <v>15.3</v>
      </c>
      <c r="G223" s="12">
        <v>0</v>
      </c>
      <c r="H223" s="12">
        <v>15.3</v>
      </c>
      <c r="I223" s="8" t="s">
        <v>457</v>
      </c>
      <c r="J223" s="8" t="s">
        <v>245</v>
      </c>
      <c r="K223" s="8" t="s">
        <v>51</v>
      </c>
      <c r="L223" s="8" t="s">
        <v>23</v>
      </c>
      <c r="M223" s="8" t="s">
        <v>23</v>
      </c>
      <c r="N223" s="12">
        <v>0</v>
      </c>
      <c r="O223" s="12">
        <v>0</v>
      </c>
      <c r="P223" s="12">
        <v>6</v>
      </c>
      <c r="Q223" s="12">
        <v>3</v>
      </c>
      <c r="R223" s="12">
        <v>1.5</v>
      </c>
      <c r="S223" s="12">
        <v>4.8</v>
      </c>
    </row>
    <row r="224" spans="1:19">
      <c r="A224" s="8" t="s">
        <v>59</v>
      </c>
      <c r="B224" s="12" t="s">
        <v>60</v>
      </c>
      <c r="C224" s="28" t="s">
        <v>8</v>
      </c>
      <c r="D224" s="12">
        <v>242886</v>
      </c>
      <c r="E224" s="13">
        <v>44416.105056284723</v>
      </c>
      <c r="F224" s="12">
        <f t="shared" si="3"/>
        <v>15.3</v>
      </c>
      <c r="G224" s="12">
        <v>0</v>
      </c>
      <c r="H224" s="12">
        <v>15.3</v>
      </c>
      <c r="I224" s="8" t="s">
        <v>420</v>
      </c>
      <c r="J224" s="8" t="s">
        <v>245</v>
      </c>
      <c r="K224" s="8" t="s">
        <v>25</v>
      </c>
      <c r="L224" s="8" t="s">
        <v>23</v>
      </c>
      <c r="M224" s="8" t="s">
        <v>23</v>
      </c>
      <c r="N224" s="12">
        <v>0</v>
      </c>
      <c r="O224" s="12">
        <v>0</v>
      </c>
      <c r="P224" s="12">
        <v>6</v>
      </c>
      <c r="Q224" s="12">
        <v>3</v>
      </c>
      <c r="R224" s="12">
        <v>1.5</v>
      </c>
      <c r="S224" s="12">
        <v>4.8</v>
      </c>
    </row>
    <row r="225" spans="1:19">
      <c r="A225" s="8" t="s">
        <v>59</v>
      </c>
      <c r="B225" s="12" t="s">
        <v>60</v>
      </c>
      <c r="C225" s="28" t="s">
        <v>8</v>
      </c>
      <c r="D225" s="12">
        <v>244584</v>
      </c>
      <c r="E225" s="13">
        <v>44418.77461252315</v>
      </c>
      <c r="F225" s="12">
        <f t="shared" si="3"/>
        <v>15.3</v>
      </c>
      <c r="G225" s="12">
        <v>0</v>
      </c>
      <c r="H225" s="12">
        <v>15.3</v>
      </c>
      <c r="I225" s="8" t="s">
        <v>339</v>
      </c>
      <c r="J225" s="8" t="s">
        <v>245</v>
      </c>
      <c r="K225" s="8" t="s">
        <v>3</v>
      </c>
      <c r="L225" s="8" t="s">
        <v>23</v>
      </c>
      <c r="M225" s="8" t="s">
        <v>23</v>
      </c>
      <c r="N225" s="12">
        <v>0</v>
      </c>
      <c r="O225" s="12">
        <v>0</v>
      </c>
      <c r="P225" s="12">
        <v>6</v>
      </c>
      <c r="Q225" s="12">
        <v>3</v>
      </c>
      <c r="R225" s="12">
        <v>1.5</v>
      </c>
      <c r="S225" s="12">
        <v>4.8</v>
      </c>
    </row>
    <row r="226" spans="1:19">
      <c r="A226" s="8" t="s">
        <v>59</v>
      </c>
      <c r="B226" s="8" t="s">
        <v>60</v>
      </c>
      <c r="C226" s="28" t="s">
        <v>8</v>
      </c>
      <c r="D226" s="12">
        <v>245934</v>
      </c>
      <c r="E226" s="13">
        <v>44419.745857106478</v>
      </c>
      <c r="F226" s="12">
        <f t="shared" si="3"/>
        <v>15.3</v>
      </c>
      <c r="G226" s="12">
        <v>0</v>
      </c>
      <c r="H226" s="12">
        <v>15.3</v>
      </c>
      <c r="I226" s="8" t="s">
        <v>312</v>
      </c>
      <c r="J226" s="8" t="s">
        <v>245</v>
      </c>
      <c r="K226" s="8" t="s">
        <v>47</v>
      </c>
      <c r="L226" s="8" t="s">
        <v>23</v>
      </c>
      <c r="M226" s="8" t="s">
        <v>23</v>
      </c>
      <c r="N226" s="12">
        <v>0</v>
      </c>
      <c r="O226" s="12">
        <v>0</v>
      </c>
      <c r="P226" s="12">
        <v>6</v>
      </c>
      <c r="Q226" s="12">
        <v>3</v>
      </c>
      <c r="R226" s="12">
        <v>1.5</v>
      </c>
      <c r="S226" s="12">
        <v>4.8</v>
      </c>
    </row>
    <row r="227" spans="1:19">
      <c r="A227" s="8" t="s">
        <v>59</v>
      </c>
      <c r="B227" s="8" t="s">
        <v>60</v>
      </c>
      <c r="C227" s="28" t="s">
        <v>8</v>
      </c>
      <c r="D227" s="12">
        <v>250819</v>
      </c>
      <c r="E227" s="13">
        <v>44424.908175416662</v>
      </c>
      <c r="F227" s="12">
        <f t="shared" si="3"/>
        <v>15.3</v>
      </c>
      <c r="G227" s="12">
        <v>0</v>
      </c>
      <c r="H227" s="12">
        <v>15.3</v>
      </c>
      <c r="I227" s="8" t="s">
        <v>280</v>
      </c>
      <c r="J227" s="8" t="s">
        <v>245</v>
      </c>
      <c r="K227" s="8" t="s">
        <v>3</v>
      </c>
      <c r="L227" s="8" t="s">
        <v>23</v>
      </c>
      <c r="M227" s="8" t="s">
        <v>23</v>
      </c>
      <c r="N227" s="12">
        <v>0</v>
      </c>
      <c r="O227" s="12">
        <v>0</v>
      </c>
      <c r="P227" s="12">
        <v>6</v>
      </c>
      <c r="Q227" s="12">
        <v>3</v>
      </c>
      <c r="R227" s="12">
        <v>1.5</v>
      </c>
      <c r="S227" s="12">
        <v>4.8</v>
      </c>
    </row>
    <row r="228" spans="1:19">
      <c r="A228" s="8" t="s">
        <v>59</v>
      </c>
      <c r="B228" s="8" t="s">
        <v>60</v>
      </c>
      <c r="C228" s="28" t="s">
        <v>8</v>
      </c>
      <c r="D228" s="12">
        <v>251615</v>
      </c>
      <c r="E228" s="13">
        <v>44425.552207303241</v>
      </c>
      <c r="F228" s="12">
        <f t="shared" si="3"/>
        <v>15.3</v>
      </c>
      <c r="G228" s="12">
        <v>0</v>
      </c>
      <c r="H228" s="12">
        <v>15.3</v>
      </c>
      <c r="I228" s="8" t="s">
        <v>458</v>
      </c>
      <c r="J228" s="8" t="s">
        <v>245</v>
      </c>
      <c r="K228" s="8" t="s">
        <v>40</v>
      </c>
      <c r="L228" s="8" t="s">
        <v>23</v>
      </c>
      <c r="M228" s="8" t="s">
        <v>23</v>
      </c>
      <c r="N228" s="12">
        <v>0</v>
      </c>
      <c r="O228" s="12">
        <v>0</v>
      </c>
      <c r="P228" s="12">
        <v>6</v>
      </c>
      <c r="Q228" s="12">
        <v>3</v>
      </c>
      <c r="R228" s="12">
        <v>1.5</v>
      </c>
      <c r="S228" s="12">
        <v>4.8</v>
      </c>
    </row>
    <row r="229" spans="1:19">
      <c r="A229" s="8" t="s">
        <v>59</v>
      </c>
      <c r="B229" s="8" t="s">
        <v>60</v>
      </c>
      <c r="C229" s="28" t="s">
        <v>8</v>
      </c>
      <c r="D229" s="12">
        <v>240635</v>
      </c>
      <c r="E229" s="13">
        <v>44413.652731319446</v>
      </c>
      <c r="F229" s="12">
        <f t="shared" si="3"/>
        <v>15.2</v>
      </c>
      <c r="G229" s="12">
        <v>0</v>
      </c>
      <c r="H229" s="12">
        <v>15.2</v>
      </c>
      <c r="I229" s="33" t="s">
        <v>325</v>
      </c>
      <c r="J229" s="8" t="s">
        <v>245</v>
      </c>
      <c r="K229" s="8" t="s">
        <v>5</v>
      </c>
      <c r="L229" s="8" t="s">
        <v>23</v>
      </c>
      <c r="M229" s="8" t="s">
        <v>23</v>
      </c>
      <c r="N229" s="12">
        <v>0</v>
      </c>
      <c r="O229" s="12">
        <v>0</v>
      </c>
      <c r="P229" s="12">
        <v>6</v>
      </c>
      <c r="Q229" s="12">
        <v>3</v>
      </c>
      <c r="R229" s="12">
        <v>1.4</v>
      </c>
      <c r="S229" s="12">
        <v>4.8</v>
      </c>
    </row>
    <row r="230" spans="1:19">
      <c r="A230" s="8" t="s">
        <v>59</v>
      </c>
      <c r="B230" s="12" t="s">
        <v>60</v>
      </c>
      <c r="C230" s="28" t="s">
        <v>8</v>
      </c>
      <c r="D230" s="12">
        <v>246159</v>
      </c>
      <c r="E230" s="13">
        <v>44419.900795960646</v>
      </c>
      <c r="F230" s="12">
        <f t="shared" si="3"/>
        <v>14.9</v>
      </c>
      <c r="G230" s="12">
        <v>0</v>
      </c>
      <c r="H230" s="12">
        <v>14.9</v>
      </c>
      <c r="I230" s="8" t="s">
        <v>268</v>
      </c>
      <c r="J230" s="8" t="s">
        <v>245</v>
      </c>
      <c r="K230" s="8" t="s">
        <v>46</v>
      </c>
      <c r="L230" s="8" t="s">
        <v>23</v>
      </c>
      <c r="M230" s="8" t="s">
        <v>23</v>
      </c>
      <c r="N230" s="12">
        <v>0</v>
      </c>
      <c r="O230" s="12">
        <v>0</v>
      </c>
      <c r="P230" s="12">
        <v>6</v>
      </c>
      <c r="Q230" s="12">
        <v>3</v>
      </c>
      <c r="R230" s="12">
        <v>1.5</v>
      </c>
      <c r="S230" s="12">
        <v>4.4000000000000004</v>
      </c>
    </row>
    <row r="231" spans="1:19">
      <c r="A231" s="8" t="s">
        <v>59</v>
      </c>
      <c r="B231" s="8" t="s">
        <v>60</v>
      </c>
      <c r="C231" s="28" t="s">
        <v>8</v>
      </c>
      <c r="D231" s="12">
        <v>249900</v>
      </c>
      <c r="E231" s="13">
        <v>44424.724995185185</v>
      </c>
      <c r="F231" s="12">
        <f t="shared" si="3"/>
        <v>14.7</v>
      </c>
      <c r="G231" s="12">
        <v>0</v>
      </c>
      <c r="H231" s="12">
        <v>14.7</v>
      </c>
      <c r="I231" s="8" t="s">
        <v>318</v>
      </c>
      <c r="J231" s="8" t="s">
        <v>245</v>
      </c>
      <c r="K231" s="8" t="s">
        <v>35</v>
      </c>
      <c r="L231" s="8" t="s">
        <v>23</v>
      </c>
      <c r="M231" s="8" t="s">
        <v>23</v>
      </c>
      <c r="N231" s="12">
        <v>0</v>
      </c>
      <c r="O231" s="12">
        <v>0</v>
      </c>
      <c r="P231" s="12">
        <v>6</v>
      </c>
      <c r="Q231" s="12">
        <v>3</v>
      </c>
      <c r="R231" s="12">
        <v>0.9</v>
      </c>
      <c r="S231" s="12">
        <v>4.8</v>
      </c>
    </row>
    <row r="232" spans="1:19">
      <c r="A232" s="8" t="s">
        <v>59</v>
      </c>
      <c r="B232" s="12" t="s">
        <v>60</v>
      </c>
      <c r="C232" s="28" t="s">
        <v>8</v>
      </c>
      <c r="D232" s="12">
        <v>246288</v>
      </c>
      <c r="E232" s="13">
        <v>44419.981603287037</v>
      </c>
      <c r="F232" s="12">
        <f t="shared" si="3"/>
        <v>14.600000000000001</v>
      </c>
      <c r="G232" s="12">
        <v>0</v>
      </c>
      <c r="H232" s="12">
        <v>14.600000000000001</v>
      </c>
      <c r="I232" s="8" t="s">
        <v>373</v>
      </c>
      <c r="J232" s="8" t="s">
        <v>245</v>
      </c>
      <c r="K232" s="8" t="s">
        <v>3</v>
      </c>
      <c r="L232" s="8" t="s">
        <v>23</v>
      </c>
      <c r="M232" s="8" t="s">
        <v>23</v>
      </c>
      <c r="N232" s="12">
        <v>0</v>
      </c>
      <c r="O232" s="12">
        <v>0</v>
      </c>
      <c r="P232" s="12">
        <v>6</v>
      </c>
      <c r="Q232" s="12">
        <v>0</v>
      </c>
      <c r="R232" s="12">
        <v>1.4</v>
      </c>
      <c r="S232" s="12">
        <v>7.2</v>
      </c>
    </row>
    <row r="233" spans="1:19">
      <c r="A233" s="8" t="s">
        <v>59</v>
      </c>
      <c r="B233" s="12" t="s">
        <v>60</v>
      </c>
      <c r="C233" s="28" t="s">
        <v>8</v>
      </c>
      <c r="D233" s="12">
        <v>252792</v>
      </c>
      <c r="E233" s="13">
        <v>44425.835919004625</v>
      </c>
      <c r="F233" s="12">
        <f t="shared" si="3"/>
        <v>13.8</v>
      </c>
      <c r="G233" s="12">
        <v>0</v>
      </c>
      <c r="H233" s="12">
        <v>13.8</v>
      </c>
      <c r="I233" s="8" t="s">
        <v>488</v>
      </c>
      <c r="J233" s="8" t="s">
        <v>245</v>
      </c>
      <c r="K233" s="8" t="s">
        <v>34</v>
      </c>
      <c r="L233" s="8" t="s">
        <v>23</v>
      </c>
      <c r="M233" s="8" t="s">
        <v>23</v>
      </c>
      <c r="N233" s="12">
        <v>0</v>
      </c>
      <c r="O233" s="12">
        <v>0</v>
      </c>
      <c r="P233" s="12">
        <v>6</v>
      </c>
      <c r="Q233" s="12">
        <v>3</v>
      </c>
      <c r="R233" s="12">
        <v>0</v>
      </c>
      <c r="S233" s="12">
        <v>4.8</v>
      </c>
    </row>
    <row r="234" spans="1:19">
      <c r="A234" s="8" t="s">
        <v>59</v>
      </c>
      <c r="B234" s="8" t="s">
        <v>60</v>
      </c>
      <c r="C234" s="28" t="s">
        <v>8</v>
      </c>
      <c r="D234" s="12">
        <v>241692</v>
      </c>
      <c r="E234" s="13">
        <v>44414.494449293983</v>
      </c>
      <c r="F234" s="12">
        <f t="shared" si="3"/>
        <v>13.799999999999999</v>
      </c>
      <c r="G234" s="12">
        <v>0</v>
      </c>
      <c r="H234" s="12">
        <v>13.799999999999999</v>
      </c>
      <c r="I234" s="8" t="s">
        <v>382</v>
      </c>
      <c r="J234" s="8" t="s">
        <v>245</v>
      </c>
      <c r="K234" s="8" t="s">
        <v>7</v>
      </c>
      <c r="L234" s="8" t="s">
        <v>23</v>
      </c>
      <c r="M234" s="8" t="s">
        <v>23</v>
      </c>
      <c r="N234" s="12">
        <v>0</v>
      </c>
      <c r="O234" s="12">
        <v>0</v>
      </c>
      <c r="P234" s="12">
        <v>6</v>
      </c>
      <c r="Q234" s="12">
        <v>3</v>
      </c>
      <c r="R234" s="12">
        <v>1.2</v>
      </c>
      <c r="S234" s="12">
        <v>3.6</v>
      </c>
    </row>
    <row r="235" spans="1:19">
      <c r="A235" s="8" t="s">
        <v>59</v>
      </c>
      <c r="B235" s="12" t="s">
        <v>60</v>
      </c>
      <c r="C235" s="28" t="s">
        <v>8</v>
      </c>
      <c r="D235" s="12">
        <v>244902</v>
      </c>
      <c r="E235" s="13">
        <v>44419.406648576391</v>
      </c>
      <c r="F235" s="12">
        <f t="shared" si="3"/>
        <v>13.799999999999999</v>
      </c>
      <c r="G235" s="12">
        <v>0</v>
      </c>
      <c r="H235" s="12">
        <v>13.799999999999999</v>
      </c>
      <c r="I235" s="8" t="s">
        <v>324</v>
      </c>
      <c r="J235" s="8" t="s">
        <v>245</v>
      </c>
      <c r="K235" s="8" t="s">
        <v>32</v>
      </c>
      <c r="L235" s="8" t="s">
        <v>23</v>
      </c>
      <c r="M235" s="8" t="s">
        <v>23</v>
      </c>
      <c r="N235" s="12">
        <v>0</v>
      </c>
      <c r="O235" s="12">
        <v>0</v>
      </c>
      <c r="P235" s="12">
        <v>6</v>
      </c>
      <c r="Q235" s="12">
        <v>3</v>
      </c>
      <c r="R235" s="12">
        <v>1.2</v>
      </c>
      <c r="S235" s="12">
        <v>3.6</v>
      </c>
    </row>
    <row r="236" spans="1:19">
      <c r="A236" s="8" t="s">
        <v>59</v>
      </c>
      <c r="B236" s="12" t="s">
        <v>60</v>
      </c>
      <c r="C236" s="28" t="s">
        <v>8</v>
      </c>
      <c r="D236" s="12">
        <v>243092</v>
      </c>
      <c r="E236" s="13">
        <v>44416.823527777779</v>
      </c>
      <c r="F236" s="12">
        <f t="shared" si="3"/>
        <v>13.5</v>
      </c>
      <c r="G236" s="12">
        <v>0</v>
      </c>
      <c r="H236" s="12">
        <v>13.5</v>
      </c>
      <c r="I236" s="8" t="s">
        <v>361</v>
      </c>
      <c r="J236" s="8" t="s">
        <v>245</v>
      </c>
      <c r="K236" s="8" t="s">
        <v>52</v>
      </c>
      <c r="L236" s="8" t="s">
        <v>23</v>
      </c>
      <c r="M236" s="8" t="s">
        <v>23</v>
      </c>
      <c r="N236" s="12">
        <v>0</v>
      </c>
      <c r="O236" s="12">
        <v>0</v>
      </c>
      <c r="P236" s="12">
        <v>6</v>
      </c>
      <c r="Q236" s="12">
        <v>3</v>
      </c>
      <c r="R236" s="12">
        <v>1.5</v>
      </c>
      <c r="S236" s="12">
        <v>3</v>
      </c>
    </row>
    <row r="237" spans="1:19">
      <c r="A237" s="8" t="s">
        <v>59</v>
      </c>
      <c r="B237" s="8" t="s">
        <v>60</v>
      </c>
      <c r="C237" s="28" t="s">
        <v>8</v>
      </c>
      <c r="D237" s="12">
        <v>246187</v>
      </c>
      <c r="E237" s="13">
        <v>44419.916558946759</v>
      </c>
      <c r="F237" s="12">
        <f t="shared" si="3"/>
        <v>13.5</v>
      </c>
      <c r="G237" s="12">
        <v>0</v>
      </c>
      <c r="H237" s="12">
        <v>13.5</v>
      </c>
      <c r="I237" s="8" t="s">
        <v>390</v>
      </c>
      <c r="J237" s="8" t="s">
        <v>245</v>
      </c>
      <c r="K237" s="8" t="s">
        <v>40</v>
      </c>
      <c r="L237" s="8" t="s">
        <v>23</v>
      </c>
      <c r="M237" s="8" t="s">
        <v>23</v>
      </c>
      <c r="N237" s="12">
        <v>0</v>
      </c>
      <c r="O237" s="12">
        <v>0</v>
      </c>
      <c r="P237" s="12">
        <v>6</v>
      </c>
      <c r="Q237" s="12">
        <v>3</v>
      </c>
      <c r="R237" s="12">
        <v>1.5</v>
      </c>
      <c r="S237" s="12">
        <v>3</v>
      </c>
    </row>
    <row r="238" spans="1:19">
      <c r="A238" s="8" t="s">
        <v>59</v>
      </c>
      <c r="B238" s="12" t="s">
        <v>60</v>
      </c>
      <c r="C238" s="28" t="s">
        <v>8</v>
      </c>
      <c r="D238" s="12">
        <v>252242</v>
      </c>
      <c r="E238" s="13">
        <v>44425.706953969908</v>
      </c>
      <c r="F238" s="12">
        <f t="shared" si="3"/>
        <v>13.4</v>
      </c>
      <c r="G238" s="12">
        <v>0</v>
      </c>
      <c r="H238" s="12">
        <v>13.4</v>
      </c>
      <c r="I238" s="8" t="s">
        <v>522</v>
      </c>
      <c r="J238" s="8" t="s">
        <v>245</v>
      </c>
      <c r="K238" s="8" t="s">
        <v>41</v>
      </c>
      <c r="L238" s="8" t="s">
        <v>23</v>
      </c>
      <c r="M238" s="8" t="s">
        <v>23</v>
      </c>
      <c r="N238" s="12">
        <v>0</v>
      </c>
      <c r="O238" s="12">
        <v>0</v>
      </c>
      <c r="P238" s="12">
        <v>6</v>
      </c>
      <c r="Q238" s="12">
        <v>3</v>
      </c>
      <c r="R238" s="12">
        <v>0.8</v>
      </c>
      <c r="S238" s="12">
        <v>3.6</v>
      </c>
    </row>
    <row r="239" spans="1:19">
      <c r="A239" s="8" t="s">
        <v>59</v>
      </c>
      <c r="B239" s="8" t="s">
        <v>60</v>
      </c>
      <c r="C239" s="28" t="s">
        <v>8</v>
      </c>
      <c r="D239" s="12">
        <v>249536</v>
      </c>
      <c r="E239" s="13">
        <v>44424.633204594902</v>
      </c>
      <c r="F239" s="12">
        <f t="shared" si="3"/>
        <v>13.3</v>
      </c>
      <c r="G239" s="12">
        <v>0</v>
      </c>
      <c r="H239" s="12">
        <v>13.3</v>
      </c>
      <c r="I239" s="8" t="s">
        <v>323</v>
      </c>
      <c r="J239" s="8" t="s">
        <v>245</v>
      </c>
      <c r="K239" s="8" t="s">
        <v>5</v>
      </c>
      <c r="L239" s="8" t="s">
        <v>23</v>
      </c>
      <c r="M239" s="8" t="s">
        <v>23</v>
      </c>
      <c r="N239" s="12">
        <v>0</v>
      </c>
      <c r="O239" s="12">
        <v>0</v>
      </c>
      <c r="P239" s="12">
        <v>6</v>
      </c>
      <c r="Q239" s="12">
        <v>3</v>
      </c>
      <c r="R239" s="12">
        <v>1.5</v>
      </c>
      <c r="S239" s="12">
        <v>2.8</v>
      </c>
    </row>
    <row r="240" spans="1:19">
      <c r="A240" s="8" t="s">
        <v>59</v>
      </c>
      <c r="B240" s="8" t="s">
        <v>60</v>
      </c>
      <c r="C240" s="28" t="s">
        <v>8</v>
      </c>
      <c r="D240" s="12">
        <v>252172</v>
      </c>
      <c r="E240" s="13">
        <v>44425.688942789347</v>
      </c>
      <c r="F240" s="12">
        <f t="shared" si="3"/>
        <v>13.2</v>
      </c>
      <c r="G240" s="12">
        <v>0</v>
      </c>
      <c r="H240" s="12">
        <v>13.2</v>
      </c>
      <c r="I240" s="8" t="s">
        <v>322</v>
      </c>
      <c r="J240" s="8" t="s">
        <v>245</v>
      </c>
      <c r="K240" s="8" t="s">
        <v>53</v>
      </c>
      <c r="L240" s="8" t="s">
        <v>23</v>
      </c>
      <c r="M240" s="8" t="s">
        <v>23</v>
      </c>
      <c r="N240" s="12">
        <v>0</v>
      </c>
      <c r="O240" s="12">
        <v>0</v>
      </c>
      <c r="P240" s="12">
        <v>6</v>
      </c>
      <c r="Q240" s="12">
        <v>0</v>
      </c>
      <c r="R240" s="12">
        <v>0</v>
      </c>
      <c r="S240" s="12">
        <v>7.2</v>
      </c>
    </row>
    <row r="241" spans="1:19">
      <c r="A241" s="8" t="s">
        <v>59</v>
      </c>
      <c r="B241" s="8" t="s">
        <v>60</v>
      </c>
      <c r="C241" s="28" t="s">
        <v>8</v>
      </c>
      <c r="D241" s="12">
        <v>252293</v>
      </c>
      <c r="E241" s="13">
        <v>44425.723512395831</v>
      </c>
      <c r="F241" s="12">
        <f t="shared" si="3"/>
        <v>13.2</v>
      </c>
      <c r="G241" s="12">
        <v>0</v>
      </c>
      <c r="H241" s="12">
        <v>13.2</v>
      </c>
      <c r="I241" s="8" t="s">
        <v>413</v>
      </c>
      <c r="J241" s="8" t="s">
        <v>245</v>
      </c>
      <c r="K241" s="8" t="s">
        <v>53</v>
      </c>
      <c r="L241" s="8" t="s">
        <v>23</v>
      </c>
      <c r="M241" s="8" t="s">
        <v>23</v>
      </c>
      <c r="N241" s="12">
        <v>0</v>
      </c>
      <c r="O241" s="12">
        <v>0</v>
      </c>
      <c r="P241" s="12">
        <v>6</v>
      </c>
      <c r="Q241" s="12">
        <v>0</v>
      </c>
      <c r="R241" s="12">
        <v>0</v>
      </c>
      <c r="S241" s="12">
        <v>7.2</v>
      </c>
    </row>
    <row r="242" spans="1:19">
      <c r="A242" s="8" t="s">
        <v>59</v>
      </c>
      <c r="B242" s="8" t="s">
        <v>60</v>
      </c>
      <c r="C242" s="28" t="s">
        <v>8</v>
      </c>
      <c r="D242" s="12">
        <v>245932</v>
      </c>
      <c r="E242" s="13">
        <v>44419.745343460643</v>
      </c>
      <c r="F242" s="12">
        <f t="shared" si="3"/>
        <v>12.9</v>
      </c>
      <c r="G242" s="12">
        <v>0</v>
      </c>
      <c r="H242" s="12">
        <v>12.9</v>
      </c>
      <c r="I242" s="8" t="s">
        <v>366</v>
      </c>
      <c r="J242" s="8" t="s">
        <v>245</v>
      </c>
      <c r="K242" s="8" t="s">
        <v>4</v>
      </c>
      <c r="L242" s="8" t="s">
        <v>23</v>
      </c>
      <c r="M242" s="8" t="s">
        <v>23</v>
      </c>
      <c r="N242" s="12">
        <v>0</v>
      </c>
      <c r="O242" s="12">
        <v>0</v>
      </c>
      <c r="P242" s="12">
        <v>6</v>
      </c>
      <c r="Q242" s="12">
        <v>3</v>
      </c>
      <c r="R242" s="12">
        <v>1.5</v>
      </c>
      <c r="S242" s="12">
        <v>2.4</v>
      </c>
    </row>
    <row r="243" spans="1:19">
      <c r="A243" s="8" t="s">
        <v>59</v>
      </c>
      <c r="B243" s="8" t="s">
        <v>60</v>
      </c>
      <c r="C243" s="28" t="s">
        <v>8</v>
      </c>
      <c r="D243" s="12">
        <v>241775</v>
      </c>
      <c r="E243" s="13">
        <v>44414.542072013886</v>
      </c>
      <c r="F243" s="12">
        <f t="shared" si="3"/>
        <v>12.799999999999999</v>
      </c>
      <c r="G243" s="12">
        <v>0</v>
      </c>
      <c r="H243" s="12">
        <v>12.799999999999999</v>
      </c>
      <c r="I243" s="8" t="s">
        <v>290</v>
      </c>
      <c r="J243" s="8" t="s">
        <v>245</v>
      </c>
      <c r="K243" s="8" t="s">
        <v>5</v>
      </c>
      <c r="L243" s="8" t="s">
        <v>23</v>
      </c>
      <c r="M243" s="8" t="s">
        <v>23</v>
      </c>
      <c r="N243" s="12">
        <v>0</v>
      </c>
      <c r="O243" s="12">
        <v>0</v>
      </c>
      <c r="P243" s="12">
        <v>6</v>
      </c>
      <c r="Q243" s="12">
        <v>3</v>
      </c>
      <c r="R243" s="12">
        <v>1.2</v>
      </c>
      <c r="S243" s="12">
        <v>2.6</v>
      </c>
    </row>
    <row r="244" spans="1:19">
      <c r="A244" s="8" t="s">
        <v>59</v>
      </c>
      <c r="B244" s="12" t="s">
        <v>60</v>
      </c>
      <c r="C244" s="28" t="s">
        <v>8</v>
      </c>
      <c r="D244" s="12">
        <v>248889</v>
      </c>
      <c r="E244" s="13">
        <v>44423.947475706016</v>
      </c>
      <c r="F244" s="12">
        <f t="shared" si="3"/>
        <v>12.600000000000001</v>
      </c>
      <c r="G244" s="12">
        <v>0</v>
      </c>
      <c r="H244" s="12">
        <v>12.600000000000001</v>
      </c>
      <c r="I244" s="8" t="s">
        <v>356</v>
      </c>
      <c r="J244" s="8" t="s">
        <v>245</v>
      </c>
      <c r="K244" s="8" t="s">
        <v>46</v>
      </c>
      <c r="L244" s="8" t="s">
        <v>23</v>
      </c>
      <c r="M244" s="8" t="s">
        <v>23</v>
      </c>
      <c r="N244" s="12">
        <v>0</v>
      </c>
      <c r="O244" s="12">
        <v>0</v>
      </c>
      <c r="P244" s="12">
        <v>6</v>
      </c>
      <c r="Q244" s="12">
        <v>3</v>
      </c>
      <c r="R244" s="12">
        <v>0.4</v>
      </c>
      <c r="S244" s="12">
        <v>3.2</v>
      </c>
    </row>
    <row r="245" spans="1:19">
      <c r="A245" s="8" t="s">
        <v>59</v>
      </c>
      <c r="B245" s="12" t="s">
        <v>60</v>
      </c>
      <c r="C245" s="28" t="s">
        <v>8</v>
      </c>
      <c r="D245" s="12">
        <v>248835</v>
      </c>
      <c r="E245" s="13">
        <v>44423.923843252313</v>
      </c>
      <c r="F245" s="12">
        <f t="shared" si="3"/>
        <v>12.5</v>
      </c>
      <c r="G245" s="12">
        <v>0</v>
      </c>
      <c r="H245" s="12">
        <v>12.5</v>
      </c>
      <c r="I245" s="8" t="s">
        <v>470</v>
      </c>
      <c r="J245" s="8" t="s">
        <v>245</v>
      </c>
      <c r="K245" s="8" t="s">
        <v>38</v>
      </c>
      <c r="L245" s="8" t="s">
        <v>23</v>
      </c>
      <c r="M245" s="8" t="s">
        <v>23</v>
      </c>
      <c r="N245" s="12">
        <v>0</v>
      </c>
      <c r="O245" s="12">
        <v>0</v>
      </c>
      <c r="P245" s="12">
        <v>6</v>
      </c>
      <c r="Q245" s="12">
        <v>3</v>
      </c>
      <c r="R245" s="12">
        <v>1.1000000000000001</v>
      </c>
      <c r="S245" s="12">
        <v>2.4</v>
      </c>
    </row>
    <row r="246" spans="1:19">
      <c r="A246" s="8" t="s">
        <v>59</v>
      </c>
      <c r="B246" s="12" t="s">
        <v>60</v>
      </c>
      <c r="C246" s="28" t="s">
        <v>8</v>
      </c>
      <c r="D246" s="12">
        <v>244723</v>
      </c>
      <c r="E246" s="13">
        <v>44418.998627789348</v>
      </c>
      <c r="F246" s="12">
        <f t="shared" si="3"/>
        <v>12.5</v>
      </c>
      <c r="G246" s="12">
        <v>0</v>
      </c>
      <c r="H246" s="12">
        <v>12.5</v>
      </c>
      <c r="I246" s="8" t="s">
        <v>375</v>
      </c>
      <c r="J246" s="8" t="s">
        <v>245</v>
      </c>
      <c r="K246" s="8" t="s">
        <v>7</v>
      </c>
      <c r="L246" s="8" t="s">
        <v>23</v>
      </c>
      <c r="M246" s="8" t="s">
        <v>23</v>
      </c>
      <c r="N246" s="12">
        <v>0</v>
      </c>
      <c r="O246" s="12">
        <v>0</v>
      </c>
      <c r="P246" s="12">
        <v>6</v>
      </c>
      <c r="Q246" s="12">
        <v>3</v>
      </c>
      <c r="R246" s="12">
        <v>1.5</v>
      </c>
      <c r="S246" s="12">
        <v>2</v>
      </c>
    </row>
    <row r="247" spans="1:19">
      <c r="A247" s="8" t="s">
        <v>59</v>
      </c>
      <c r="B247" s="8" t="s">
        <v>60</v>
      </c>
      <c r="C247" s="28" t="s">
        <v>8</v>
      </c>
      <c r="D247" s="12">
        <v>248388</v>
      </c>
      <c r="E247" s="13">
        <v>44422.901263206018</v>
      </c>
      <c r="F247" s="12">
        <f t="shared" si="3"/>
        <v>12.399999999999999</v>
      </c>
      <c r="G247" s="12">
        <v>0</v>
      </c>
      <c r="H247" s="12">
        <v>12.399999999999999</v>
      </c>
      <c r="I247" s="8" t="s">
        <v>431</v>
      </c>
      <c r="J247" s="8" t="s">
        <v>245</v>
      </c>
      <c r="K247" s="8" t="s">
        <v>37</v>
      </c>
      <c r="L247" s="8" t="s">
        <v>23</v>
      </c>
      <c r="M247" s="8" t="s">
        <v>23</v>
      </c>
      <c r="N247" s="12">
        <v>0</v>
      </c>
      <c r="O247" s="12">
        <v>0</v>
      </c>
      <c r="P247" s="12">
        <v>6</v>
      </c>
      <c r="Q247" s="12">
        <v>3</v>
      </c>
      <c r="R247" s="12">
        <v>1.2</v>
      </c>
      <c r="S247" s="12">
        <v>2.2000000000000002</v>
      </c>
    </row>
    <row r="248" spans="1:19">
      <c r="A248" s="8" t="s">
        <v>59</v>
      </c>
      <c r="B248" s="8" t="s">
        <v>60</v>
      </c>
      <c r="C248" s="28" t="s">
        <v>8</v>
      </c>
      <c r="D248" s="12">
        <v>244037</v>
      </c>
      <c r="E248" s="13">
        <v>44417.98328782407</v>
      </c>
      <c r="F248" s="12">
        <f t="shared" si="3"/>
        <v>12.3</v>
      </c>
      <c r="G248" s="12">
        <v>0</v>
      </c>
      <c r="H248" s="12">
        <v>12.3</v>
      </c>
      <c r="I248" s="8" t="s">
        <v>514</v>
      </c>
      <c r="J248" s="8" t="s">
        <v>245</v>
      </c>
      <c r="K248" s="8" t="s">
        <v>1</v>
      </c>
      <c r="L248" s="8" t="s">
        <v>23</v>
      </c>
      <c r="M248" s="8" t="s">
        <v>23</v>
      </c>
      <c r="N248" s="12">
        <v>0</v>
      </c>
      <c r="O248" s="12">
        <v>0</v>
      </c>
      <c r="P248" s="12">
        <v>6</v>
      </c>
      <c r="Q248" s="12">
        <v>0</v>
      </c>
      <c r="R248" s="12">
        <v>1.5</v>
      </c>
      <c r="S248" s="12">
        <v>4.8</v>
      </c>
    </row>
    <row r="249" spans="1:19">
      <c r="A249" s="8" t="s">
        <v>59</v>
      </c>
      <c r="B249" s="12" t="s">
        <v>60</v>
      </c>
      <c r="C249" s="28" t="s">
        <v>8</v>
      </c>
      <c r="D249" s="12">
        <v>246638</v>
      </c>
      <c r="E249" s="13">
        <v>44420.517499745365</v>
      </c>
      <c r="F249" s="12">
        <f t="shared" si="3"/>
        <v>12.3</v>
      </c>
      <c r="G249" s="12">
        <v>0</v>
      </c>
      <c r="H249" s="12">
        <v>12.3</v>
      </c>
      <c r="I249" s="8" t="s">
        <v>442</v>
      </c>
      <c r="J249" s="8" t="s">
        <v>245</v>
      </c>
      <c r="K249" s="8" t="s">
        <v>43</v>
      </c>
      <c r="L249" s="8" t="s">
        <v>23</v>
      </c>
      <c r="M249" s="8" t="s">
        <v>23</v>
      </c>
      <c r="N249" s="12">
        <v>0</v>
      </c>
      <c r="O249" s="12">
        <v>0</v>
      </c>
      <c r="P249" s="12">
        <v>6</v>
      </c>
      <c r="Q249" s="12">
        <v>0</v>
      </c>
      <c r="R249" s="12">
        <v>1.5</v>
      </c>
      <c r="S249" s="12">
        <v>4.8</v>
      </c>
    </row>
    <row r="250" spans="1:19">
      <c r="A250" s="8" t="s">
        <v>59</v>
      </c>
      <c r="B250" s="8" t="s">
        <v>60</v>
      </c>
      <c r="C250" s="28" t="s">
        <v>8</v>
      </c>
      <c r="D250" s="12">
        <v>243002</v>
      </c>
      <c r="E250" s="13">
        <v>44416.609272557871</v>
      </c>
      <c r="F250" s="12">
        <f t="shared" si="3"/>
        <v>12.2</v>
      </c>
      <c r="G250" s="12">
        <v>0</v>
      </c>
      <c r="H250" s="12">
        <v>12.2</v>
      </c>
      <c r="I250" s="8" t="s">
        <v>378</v>
      </c>
      <c r="J250" s="8" t="s">
        <v>245</v>
      </c>
      <c r="K250" s="8" t="s">
        <v>333</v>
      </c>
      <c r="L250" s="8" t="s">
        <v>23</v>
      </c>
      <c r="M250" s="8" t="s">
        <v>23</v>
      </c>
      <c r="N250" s="12">
        <v>0</v>
      </c>
      <c r="O250" s="12">
        <v>0</v>
      </c>
      <c r="P250" s="12">
        <v>6</v>
      </c>
      <c r="Q250" s="12">
        <v>3</v>
      </c>
      <c r="R250" s="12">
        <v>0.4</v>
      </c>
      <c r="S250" s="12">
        <v>2.8</v>
      </c>
    </row>
    <row r="251" spans="1:19">
      <c r="A251" s="8" t="s">
        <v>59</v>
      </c>
      <c r="B251" s="8" t="s">
        <v>60</v>
      </c>
      <c r="C251" s="28" t="s">
        <v>8</v>
      </c>
      <c r="D251" s="12">
        <v>244638</v>
      </c>
      <c r="E251" s="13">
        <v>44418.873285393514</v>
      </c>
      <c r="F251" s="12">
        <f t="shared" si="3"/>
        <v>12</v>
      </c>
      <c r="G251" s="12">
        <v>0</v>
      </c>
      <c r="H251" s="12">
        <v>12</v>
      </c>
      <c r="I251" s="8" t="s">
        <v>379</v>
      </c>
      <c r="J251" s="8" t="s">
        <v>245</v>
      </c>
      <c r="K251" s="8" t="s">
        <v>54</v>
      </c>
      <c r="L251" s="8" t="s">
        <v>23</v>
      </c>
      <c r="M251" s="8" t="s">
        <v>23</v>
      </c>
      <c r="N251" s="12">
        <v>0</v>
      </c>
      <c r="O251" s="12">
        <v>0</v>
      </c>
      <c r="P251" s="12">
        <v>6</v>
      </c>
      <c r="Q251" s="12">
        <v>0</v>
      </c>
      <c r="R251" s="12">
        <v>1.2</v>
      </c>
      <c r="S251" s="12">
        <v>4.8</v>
      </c>
    </row>
    <row r="252" spans="1:19">
      <c r="A252" s="8" t="s">
        <v>59</v>
      </c>
      <c r="B252" s="8" t="s">
        <v>60</v>
      </c>
      <c r="C252" s="28" t="s">
        <v>8</v>
      </c>
      <c r="D252" s="12">
        <v>252748</v>
      </c>
      <c r="E252" s="13">
        <v>44425.826471238426</v>
      </c>
      <c r="F252" s="12">
        <f t="shared" si="3"/>
        <v>11.9</v>
      </c>
      <c r="G252" s="12">
        <v>0</v>
      </c>
      <c r="H252" s="12">
        <v>11.9</v>
      </c>
      <c r="I252" s="8" t="s">
        <v>422</v>
      </c>
      <c r="J252" s="8" t="s">
        <v>245</v>
      </c>
      <c r="K252" s="8" t="s">
        <v>37</v>
      </c>
      <c r="L252" s="8" t="s">
        <v>23</v>
      </c>
      <c r="M252" s="8" t="s">
        <v>23</v>
      </c>
      <c r="N252" s="12">
        <v>0</v>
      </c>
      <c r="O252" s="12">
        <v>0</v>
      </c>
      <c r="P252" s="12">
        <v>6</v>
      </c>
      <c r="Q252" s="12">
        <v>3</v>
      </c>
      <c r="R252" s="12">
        <v>0.5</v>
      </c>
      <c r="S252" s="12">
        <v>2.4</v>
      </c>
    </row>
    <row r="253" spans="1:19">
      <c r="A253" s="8" t="s">
        <v>59</v>
      </c>
      <c r="B253" s="8" t="s">
        <v>60</v>
      </c>
      <c r="C253" s="28" t="s">
        <v>8</v>
      </c>
      <c r="D253" s="12">
        <v>241960</v>
      </c>
      <c r="E253" s="13">
        <v>44414.631267800927</v>
      </c>
      <c r="F253" s="12">
        <f t="shared" si="3"/>
        <v>11.8</v>
      </c>
      <c r="G253" s="12">
        <v>0</v>
      </c>
      <c r="H253" s="12">
        <v>11.8</v>
      </c>
      <c r="I253" s="8" t="s">
        <v>391</v>
      </c>
      <c r="J253" s="8" t="s">
        <v>245</v>
      </c>
      <c r="K253" s="8" t="s">
        <v>0</v>
      </c>
      <c r="L253" s="8" t="s">
        <v>23</v>
      </c>
      <c r="M253" s="8" t="s">
        <v>23</v>
      </c>
      <c r="N253" s="12">
        <v>0</v>
      </c>
      <c r="O253" s="12">
        <v>0</v>
      </c>
      <c r="P253" s="12">
        <v>6</v>
      </c>
      <c r="Q253" s="12">
        <v>3</v>
      </c>
      <c r="R253" s="12">
        <v>0</v>
      </c>
      <c r="S253" s="12">
        <v>2.8</v>
      </c>
    </row>
    <row r="254" spans="1:19">
      <c r="A254" s="8" t="s">
        <v>59</v>
      </c>
      <c r="B254" s="8" t="s">
        <v>60</v>
      </c>
      <c r="C254" s="28" t="s">
        <v>8</v>
      </c>
      <c r="D254" s="12">
        <v>248573</v>
      </c>
      <c r="E254" s="13">
        <v>44423.566465891199</v>
      </c>
      <c r="F254" s="12">
        <f t="shared" si="3"/>
        <v>11.8</v>
      </c>
      <c r="G254" s="12">
        <v>0</v>
      </c>
      <c r="H254" s="12">
        <v>11.8</v>
      </c>
      <c r="I254" s="8" t="s">
        <v>502</v>
      </c>
      <c r="J254" s="8" t="s">
        <v>245</v>
      </c>
      <c r="K254" s="8" t="s">
        <v>1</v>
      </c>
      <c r="L254" s="8" t="s">
        <v>23</v>
      </c>
      <c r="M254" s="8" t="s">
        <v>23</v>
      </c>
      <c r="N254" s="12">
        <v>0</v>
      </c>
      <c r="O254" s="12">
        <v>0</v>
      </c>
      <c r="P254" s="12">
        <v>6</v>
      </c>
      <c r="Q254" s="12">
        <v>3</v>
      </c>
      <c r="R254" s="12">
        <v>0</v>
      </c>
      <c r="S254" s="12">
        <v>2.8</v>
      </c>
    </row>
    <row r="255" spans="1:19">
      <c r="A255" s="8" t="s">
        <v>59</v>
      </c>
      <c r="B255" s="12" t="s">
        <v>60</v>
      </c>
      <c r="C255" s="28" t="s">
        <v>8</v>
      </c>
      <c r="D255" s="12">
        <v>247995</v>
      </c>
      <c r="E255" s="13">
        <v>44421.766149467592</v>
      </c>
      <c r="F255" s="12">
        <f t="shared" si="3"/>
        <v>11.4</v>
      </c>
      <c r="G255" s="12">
        <v>0</v>
      </c>
      <c r="H255" s="12">
        <v>11.4</v>
      </c>
      <c r="I255" s="8" t="s">
        <v>389</v>
      </c>
      <c r="J255" s="8" t="s">
        <v>245</v>
      </c>
      <c r="K255" s="8" t="s">
        <v>26</v>
      </c>
      <c r="L255" s="8" t="s">
        <v>23</v>
      </c>
      <c r="M255" s="8" t="s">
        <v>23</v>
      </c>
      <c r="N255" s="12">
        <v>0</v>
      </c>
      <c r="O255" s="12">
        <v>0</v>
      </c>
      <c r="P255" s="12">
        <v>6</v>
      </c>
      <c r="Q255" s="12">
        <v>3</v>
      </c>
      <c r="R255" s="12">
        <v>0</v>
      </c>
      <c r="S255" s="12">
        <v>2.4</v>
      </c>
    </row>
    <row r="256" spans="1:19">
      <c r="A256" s="8" t="s">
        <v>59</v>
      </c>
      <c r="B256" s="8" t="s">
        <v>60</v>
      </c>
      <c r="C256" s="28" t="s">
        <v>8</v>
      </c>
      <c r="D256" s="12">
        <v>248382</v>
      </c>
      <c r="E256" s="13">
        <v>44422.892311215277</v>
      </c>
      <c r="F256" s="12">
        <f t="shared" si="3"/>
        <v>11.4</v>
      </c>
      <c r="G256" s="12">
        <v>0</v>
      </c>
      <c r="H256" s="12">
        <v>11.4</v>
      </c>
      <c r="I256" s="8" t="s">
        <v>490</v>
      </c>
      <c r="J256" s="8" t="s">
        <v>245</v>
      </c>
      <c r="K256" s="8" t="s">
        <v>45</v>
      </c>
      <c r="L256" s="8" t="s">
        <v>23</v>
      </c>
      <c r="M256" s="8" t="s">
        <v>23</v>
      </c>
      <c r="N256" s="12">
        <v>0</v>
      </c>
      <c r="O256" s="12">
        <v>0</v>
      </c>
      <c r="P256" s="12">
        <v>6</v>
      </c>
      <c r="Q256" s="12">
        <v>3</v>
      </c>
      <c r="R256" s="12">
        <v>0</v>
      </c>
      <c r="S256" s="12">
        <v>2.4</v>
      </c>
    </row>
    <row r="257" spans="1:19">
      <c r="A257" s="8" t="s">
        <v>59</v>
      </c>
      <c r="B257" s="12" t="s">
        <v>60</v>
      </c>
      <c r="C257" s="28" t="s">
        <v>8</v>
      </c>
      <c r="D257" s="12">
        <v>247558</v>
      </c>
      <c r="E257" s="13">
        <v>44421.47812969907</v>
      </c>
      <c r="F257" s="12">
        <f t="shared" si="3"/>
        <v>11.3</v>
      </c>
      <c r="G257" s="12">
        <v>0</v>
      </c>
      <c r="H257" s="12">
        <v>11.3</v>
      </c>
      <c r="I257" s="8" t="s">
        <v>363</v>
      </c>
      <c r="J257" s="8" t="s">
        <v>245</v>
      </c>
      <c r="K257" s="8" t="s">
        <v>52</v>
      </c>
      <c r="L257" s="8" t="s">
        <v>23</v>
      </c>
      <c r="M257" s="8" t="s">
        <v>23</v>
      </c>
      <c r="N257" s="12">
        <v>0</v>
      </c>
      <c r="O257" s="12">
        <v>0</v>
      </c>
      <c r="P257" s="12">
        <v>6</v>
      </c>
      <c r="Q257" s="12">
        <v>0</v>
      </c>
      <c r="R257" s="12">
        <v>1.5</v>
      </c>
      <c r="S257" s="12">
        <v>3.8</v>
      </c>
    </row>
    <row r="258" spans="1:19">
      <c r="A258" s="8" t="s">
        <v>59</v>
      </c>
      <c r="B258" s="12" t="s">
        <v>60</v>
      </c>
      <c r="C258" s="28" t="s">
        <v>8</v>
      </c>
      <c r="D258" s="12">
        <v>242392</v>
      </c>
      <c r="E258" s="13">
        <v>44414.907731030093</v>
      </c>
      <c r="F258" s="12">
        <f t="shared" ref="F258:F296" si="4">SUM(G258,H258)</f>
        <v>11.3</v>
      </c>
      <c r="G258" s="12">
        <v>0</v>
      </c>
      <c r="H258" s="12">
        <v>11.3</v>
      </c>
      <c r="I258" s="8" t="s">
        <v>407</v>
      </c>
      <c r="J258" s="8" t="s">
        <v>245</v>
      </c>
      <c r="K258" s="8" t="s">
        <v>29</v>
      </c>
      <c r="L258" s="8" t="s">
        <v>23</v>
      </c>
      <c r="M258" s="8" t="s">
        <v>23</v>
      </c>
      <c r="N258" s="12">
        <v>0</v>
      </c>
      <c r="O258" s="12">
        <v>0</v>
      </c>
      <c r="P258" s="12">
        <v>6</v>
      </c>
      <c r="Q258" s="12">
        <v>3</v>
      </c>
      <c r="R258" s="12">
        <v>1.5</v>
      </c>
      <c r="S258" s="12">
        <v>0.8</v>
      </c>
    </row>
    <row r="259" spans="1:19">
      <c r="A259" s="8" t="s">
        <v>59</v>
      </c>
      <c r="B259" s="8" t="s">
        <v>60</v>
      </c>
      <c r="C259" s="28" t="s">
        <v>8</v>
      </c>
      <c r="D259" s="12">
        <v>247091</v>
      </c>
      <c r="E259" s="13">
        <v>44420.750967824075</v>
      </c>
      <c r="F259" s="12">
        <f t="shared" si="4"/>
        <v>11.3</v>
      </c>
      <c r="G259" s="12">
        <v>0</v>
      </c>
      <c r="H259" s="12">
        <v>11.3</v>
      </c>
      <c r="I259" s="8" t="s">
        <v>410</v>
      </c>
      <c r="J259" s="8" t="s">
        <v>245</v>
      </c>
      <c r="K259" s="8" t="s">
        <v>43</v>
      </c>
      <c r="L259" s="8" t="s">
        <v>23</v>
      </c>
      <c r="M259" s="8" t="s">
        <v>23</v>
      </c>
      <c r="N259" s="12">
        <v>0</v>
      </c>
      <c r="O259" s="12">
        <v>0</v>
      </c>
      <c r="P259" s="12">
        <v>6</v>
      </c>
      <c r="Q259" s="12">
        <v>3</v>
      </c>
      <c r="R259" s="12">
        <v>1.5</v>
      </c>
      <c r="S259" s="12">
        <v>0.8</v>
      </c>
    </row>
    <row r="260" spans="1:19">
      <c r="A260" s="8" t="s">
        <v>59</v>
      </c>
      <c r="B260" s="8" t="s">
        <v>60</v>
      </c>
      <c r="C260" s="28" t="s">
        <v>8</v>
      </c>
      <c r="D260" s="12">
        <v>245687</v>
      </c>
      <c r="E260" s="13">
        <v>44419.668071655091</v>
      </c>
      <c r="F260" s="12">
        <f t="shared" si="4"/>
        <v>11.2</v>
      </c>
      <c r="G260" s="12">
        <v>0</v>
      </c>
      <c r="H260" s="12">
        <v>11.2</v>
      </c>
      <c r="I260" s="8" t="s">
        <v>334</v>
      </c>
      <c r="J260" s="8" t="s">
        <v>245</v>
      </c>
      <c r="K260" s="8" t="s">
        <v>5</v>
      </c>
      <c r="L260" s="8" t="s">
        <v>23</v>
      </c>
      <c r="M260" s="8" t="s">
        <v>23</v>
      </c>
      <c r="N260" s="12">
        <v>0</v>
      </c>
      <c r="O260" s="12">
        <v>0</v>
      </c>
      <c r="P260" s="12">
        <v>6</v>
      </c>
      <c r="Q260" s="12">
        <v>3</v>
      </c>
      <c r="R260" s="12">
        <v>1</v>
      </c>
      <c r="S260" s="12">
        <v>1.2</v>
      </c>
    </row>
    <row r="261" spans="1:19">
      <c r="A261" s="8" t="s">
        <v>59</v>
      </c>
      <c r="B261" s="8" t="s">
        <v>60</v>
      </c>
      <c r="C261" s="28" t="s">
        <v>8</v>
      </c>
      <c r="D261" s="12">
        <v>251190</v>
      </c>
      <c r="E261" s="13">
        <v>44425.372905659722</v>
      </c>
      <c r="F261" s="12">
        <f t="shared" si="4"/>
        <v>11.1</v>
      </c>
      <c r="G261" s="12">
        <v>0</v>
      </c>
      <c r="H261" s="12">
        <v>11.1</v>
      </c>
      <c r="I261" s="8" t="s">
        <v>495</v>
      </c>
      <c r="J261" s="8" t="s">
        <v>245</v>
      </c>
      <c r="K261" s="8" t="s">
        <v>34</v>
      </c>
      <c r="L261" s="8" t="s">
        <v>23</v>
      </c>
      <c r="M261" s="8" t="s">
        <v>23</v>
      </c>
      <c r="N261" s="12">
        <v>0</v>
      </c>
      <c r="O261" s="12">
        <v>0</v>
      </c>
      <c r="P261" s="12">
        <v>6</v>
      </c>
      <c r="Q261" s="12">
        <v>0</v>
      </c>
      <c r="R261" s="12">
        <v>1.5</v>
      </c>
      <c r="S261" s="12">
        <v>3.6</v>
      </c>
    </row>
    <row r="262" spans="1:19">
      <c r="A262" s="8" t="s">
        <v>59</v>
      </c>
      <c r="B262" s="8" t="s">
        <v>60</v>
      </c>
      <c r="C262" s="28" t="s">
        <v>8</v>
      </c>
      <c r="D262" s="12">
        <v>242717</v>
      </c>
      <c r="E262" s="13">
        <v>44415.679648067126</v>
      </c>
      <c r="F262" s="12">
        <f t="shared" si="4"/>
        <v>11.1</v>
      </c>
      <c r="G262" s="12">
        <v>0</v>
      </c>
      <c r="H262" s="12">
        <v>11.1</v>
      </c>
      <c r="I262" s="8" t="s">
        <v>467</v>
      </c>
      <c r="J262" s="8" t="s">
        <v>245</v>
      </c>
      <c r="K262" s="8" t="s">
        <v>34</v>
      </c>
      <c r="L262" s="8" t="s">
        <v>23</v>
      </c>
      <c r="M262" s="8" t="s">
        <v>23</v>
      </c>
      <c r="N262" s="12">
        <v>0</v>
      </c>
      <c r="O262" s="12">
        <v>0</v>
      </c>
      <c r="P262" s="12">
        <v>6</v>
      </c>
      <c r="Q262" s="12">
        <v>3</v>
      </c>
      <c r="R262" s="12">
        <v>1.5</v>
      </c>
      <c r="S262" s="12">
        <v>0.6</v>
      </c>
    </row>
    <row r="263" spans="1:19">
      <c r="A263" s="8" t="s">
        <v>59</v>
      </c>
      <c r="B263" s="12" t="s">
        <v>60</v>
      </c>
      <c r="C263" s="28" t="s">
        <v>8</v>
      </c>
      <c r="D263" s="12">
        <v>244460</v>
      </c>
      <c r="E263" s="13">
        <v>44418.677407847223</v>
      </c>
      <c r="F263" s="12">
        <f t="shared" si="4"/>
        <v>11</v>
      </c>
      <c r="G263" s="12">
        <v>0</v>
      </c>
      <c r="H263" s="12">
        <v>11</v>
      </c>
      <c r="I263" s="8" t="s">
        <v>405</v>
      </c>
      <c r="J263" s="8" t="s">
        <v>245</v>
      </c>
      <c r="K263" s="8" t="s">
        <v>38</v>
      </c>
      <c r="L263" s="8" t="s">
        <v>23</v>
      </c>
      <c r="M263" s="8" t="s">
        <v>23</v>
      </c>
      <c r="N263" s="12">
        <v>0</v>
      </c>
      <c r="O263" s="12">
        <v>0</v>
      </c>
      <c r="P263" s="12">
        <v>6</v>
      </c>
      <c r="Q263" s="12">
        <v>0</v>
      </c>
      <c r="R263" s="12">
        <v>1</v>
      </c>
      <c r="S263" s="12">
        <v>4</v>
      </c>
    </row>
    <row r="264" spans="1:19">
      <c r="A264" s="8" t="s">
        <v>59</v>
      </c>
      <c r="B264" s="12" t="s">
        <v>60</v>
      </c>
      <c r="C264" s="28" t="s">
        <v>8</v>
      </c>
      <c r="D264" s="12">
        <v>243963</v>
      </c>
      <c r="E264" s="13">
        <v>44417.915023020832</v>
      </c>
      <c r="F264" s="12">
        <f t="shared" si="4"/>
        <v>10.9</v>
      </c>
      <c r="G264" s="12">
        <v>0</v>
      </c>
      <c r="H264" s="12">
        <v>10.9</v>
      </c>
      <c r="I264" s="8" t="s">
        <v>403</v>
      </c>
      <c r="J264" s="8" t="s">
        <v>245</v>
      </c>
      <c r="K264" s="8" t="s">
        <v>38</v>
      </c>
      <c r="L264" s="8" t="s">
        <v>23</v>
      </c>
      <c r="M264" s="8" t="s">
        <v>23</v>
      </c>
      <c r="N264" s="12">
        <v>0</v>
      </c>
      <c r="O264" s="12">
        <v>0</v>
      </c>
      <c r="P264" s="12">
        <v>6</v>
      </c>
      <c r="Q264" s="12">
        <v>0</v>
      </c>
      <c r="R264" s="12">
        <v>0.7</v>
      </c>
      <c r="S264" s="12">
        <v>4.2</v>
      </c>
    </row>
    <row r="265" spans="1:19">
      <c r="A265" s="8" t="s">
        <v>59</v>
      </c>
      <c r="B265" s="8" t="s">
        <v>60</v>
      </c>
      <c r="C265" s="28" t="s">
        <v>8</v>
      </c>
      <c r="D265" s="12">
        <v>243580</v>
      </c>
      <c r="E265" s="13">
        <v>44417.615886840278</v>
      </c>
      <c r="F265" s="12">
        <f t="shared" si="4"/>
        <v>10.9</v>
      </c>
      <c r="G265" s="12">
        <v>0</v>
      </c>
      <c r="H265" s="12">
        <v>10.9</v>
      </c>
      <c r="I265" s="8" t="s">
        <v>489</v>
      </c>
      <c r="J265" s="8" t="s">
        <v>245</v>
      </c>
      <c r="K265" s="8" t="s">
        <v>4</v>
      </c>
      <c r="L265" s="8" t="s">
        <v>23</v>
      </c>
      <c r="M265" s="8" t="s">
        <v>23</v>
      </c>
      <c r="N265" s="12">
        <v>0</v>
      </c>
      <c r="O265" s="12">
        <v>0</v>
      </c>
      <c r="P265" s="12">
        <v>6</v>
      </c>
      <c r="Q265" s="12">
        <v>0</v>
      </c>
      <c r="R265" s="12">
        <v>1.5</v>
      </c>
      <c r="S265" s="12">
        <v>3.4</v>
      </c>
    </row>
    <row r="266" spans="1:19">
      <c r="A266" s="8" t="s">
        <v>59</v>
      </c>
      <c r="B266" s="12" t="s">
        <v>60</v>
      </c>
      <c r="C266" s="28" t="s">
        <v>8</v>
      </c>
      <c r="D266" s="12">
        <v>243035</v>
      </c>
      <c r="E266" s="13">
        <v>44416.707981597217</v>
      </c>
      <c r="F266" s="12">
        <f t="shared" si="4"/>
        <v>10.8</v>
      </c>
      <c r="G266" s="12">
        <v>0</v>
      </c>
      <c r="H266" s="12">
        <v>10.8</v>
      </c>
      <c r="I266" s="8" t="s">
        <v>303</v>
      </c>
      <c r="J266" s="8" t="s">
        <v>245</v>
      </c>
      <c r="K266" s="8" t="s">
        <v>47</v>
      </c>
      <c r="L266" s="8" t="s">
        <v>23</v>
      </c>
      <c r="M266" s="8" t="s">
        <v>23</v>
      </c>
      <c r="N266" s="12">
        <v>0</v>
      </c>
      <c r="O266" s="12">
        <v>0</v>
      </c>
      <c r="P266" s="12">
        <v>6</v>
      </c>
      <c r="Q266" s="12">
        <v>3</v>
      </c>
      <c r="R266" s="12">
        <v>1.4</v>
      </c>
      <c r="S266" s="12">
        <v>0.4</v>
      </c>
    </row>
    <row r="267" spans="1:19">
      <c r="A267" s="8" t="s">
        <v>59</v>
      </c>
      <c r="B267" s="8" t="s">
        <v>60</v>
      </c>
      <c r="C267" s="28" t="s">
        <v>8</v>
      </c>
      <c r="D267" s="12">
        <v>241821</v>
      </c>
      <c r="E267" s="13">
        <v>44414.584409097217</v>
      </c>
      <c r="F267" s="12">
        <f t="shared" si="4"/>
        <v>10.7</v>
      </c>
      <c r="G267" s="12">
        <v>0</v>
      </c>
      <c r="H267" s="12">
        <v>10.7</v>
      </c>
      <c r="I267" s="8" t="s">
        <v>453</v>
      </c>
      <c r="J267" s="8" t="s">
        <v>245</v>
      </c>
      <c r="K267" s="8" t="s">
        <v>45</v>
      </c>
      <c r="L267" s="8" t="s">
        <v>23</v>
      </c>
      <c r="M267" s="8" t="s">
        <v>23</v>
      </c>
      <c r="N267" s="12">
        <v>0</v>
      </c>
      <c r="O267" s="12">
        <v>0</v>
      </c>
      <c r="P267" s="12">
        <v>6</v>
      </c>
      <c r="Q267" s="12">
        <v>3</v>
      </c>
      <c r="R267" s="12">
        <v>0.5</v>
      </c>
      <c r="S267" s="12">
        <v>1.2</v>
      </c>
    </row>
    <row r="268" spans="1:19">
      <c r="A268" s="8" t="s">
        <v>59</v>
      </c>
      <c r="B268" s="8" t="s">
        <v>60</v>
      </c>
      <c r="C268" s="28" t="s">
        <v>8</v>
      </c>
      <c r="D268" s="12">
        <v>246111</v>
      </c>
      <c r="E268" s="13">
        <v>44419.879202187498</v>
      </c>
      <c r="F268" s="12">
        <f t="shared" si="4"/>
        <v>10.7</v>
      </c>
      <c r="G268" s="12">
        <v>0</v>
      </c>
      <c r="H268" s="12">
        <v>10.7</v>
      </c>
      <c r="I268" s="8" t="s">
        <v>441</v>
      </c>
      <c r="J268" s="8" t="s">
        <v>245</v>
      </c>
      <c r="K268" s="8" t="s">
        <v>40</v>
      </c>
      <c r="L268" s="8" t="s">
        <v>23</v>
      </c>
      <c r="M268" s="8" t="s">
        <v>23</v>
      </c>
      <c r="N268" s="12">
        <v>0</v>
      </c>
      <c r="O268" s="12">
        <v>0</v>
      </c>
      <c r="P268" s="12">
        <v>6</v>
      </c>
      <c r="Q268" s="12">
        <v>3</v>
      </c>
      <c r="R268" s="12">
        <v>1.5</v>
      </c>
      <c r="S268" s="12">
        <v>0.2</v>
      </c>
    </row>
    <row r="269" spans="1:19">
      <c r="A269" s="8" t="s">
        <v>59</v>
      </c>
      <c r="B269" s="12" t="s">
        <v>60</v>
      </c>
      <c r="C269" s="28" t="s">
        <v>8</v>
      </c>
      <c r="D269" s="12">
        <v>242698</v>
      </c>
      <c r="E269" s="13">
        <v>44415.661894398145</v>
      </c>
      <c r="F269" s="12">
        <f t="shared" si="4"/>
        <v>10.5</v>
      </c>
      <c r="G269" s="12">
        <v>0</v>
      </c>
      <c r="H269" s="12">
        <v>10.5</v>
      </c>
      <c r="I269" s="8" t="s">
        <v>372</v>
      </c>
      <c r="J269" s="8" t="s">
        <v>245</v>
      </c>
      <c r="K269" s="8" t="s">
        <v>26</v>
      </c>
      <c r="L269" s="8" t="s">
        <v>23</v>
      </c>
      <c r="M269" s="8" t="s">
        <v>23</v>
      </c>
      <c r="N269" s="12">
        <v>0</v>
      </c>
      <c r="O269" s="12">
        <v>0</v>
      </c>
      <c r="P269" s="12">
        <v>6</v>
      </c>
      <c r="Q269" s="12">
        <v>0</v>
      </c>
      <c r="R269" s="12">
        <v>1.5</v>
      </c>
      <c r="S269" s="12">
        <v>3</v>
      </c>
    </row>
    <row r="270" spans="1:19">
      <c r="A270" s="8" t="s">
        <v>59</v>
      </c>
      <c r="B270" s="12" t="s">
        <v>60</v>
      </c>
      <c r="C270" s="28" t="s">
        <v>8</v>
      </c>
      <c r="D270" s="12">
        <v>242867</v>
      </c>
      <c r="E270" s="13">
        <v>44415.981079317127</v>
      </c>
      <c r="F270" s="12">
        <f t="shared" si="4"/>
        <v>10.4</v>
      </c>
      <c r="G270" s="12">
        <v>0</v>
      </c>
      <c r="H270" s="12">
        <v>10.4</v>
      </c>
      <c r="I270" s="8" t="s">
        <v>367</v>
      </c>
      <c r="J270" s="8" t="s">
        <v>245</v>
      </c>
      <c r="K270" s="8" t="s">
        <v>79</v>
      </c>
      <c r="L270" s="8" t="s">
        <v>23</v>
      </c>
      <c r="M270" s="8" t="s">
        <v>23</v>
      </c>
      <c r="N270" s="12">
        <v>0</v>
      </c>
      <c r="O270" s="12">
        <v>0</v>
      </c>
      <c r="P270" s="12">
        <v>6</v>
      </c>
      <c r="Q270" s="12">
        <v>3</v>
      </c>
      <c r="R270" s="12">
        <v>1</v>
      </c>
      <c r="S270" s="12">
        <v>0.4</v>
      </c>
    </row>
    <row r="271" spans="1:19">
      <c r="A271" s="8" t="s">
        <v>59</v>
      </c>
      <c r="B271" s="12" t="s">
        <v>60</v>
      </c>
      <c r="C271" s="28" t="s">
        <v>8</v>
      </c>
      <c r="D271" s="12">
        <v>244581</v>
      </c>
      <c r="E271" s="13">
        <v>44418.773514618057</v>
      </c>
      <c r="F271" s="12">
        <f t="shared" si="4"/>
        <v>10.3</v>
      </c>
      <c r="G271" s="12">
        <v>0</v>
      </c>
      <c r="H271" s="12">
        <v>10.3</v>
      </c>
      <c r="I271" s="8" t="s">
        <v>256</v>
      </c>
      <c r="J271" s="8" t="s">
        <v>245</v>
      </c>
      <c r="K271" s="8" t="s">
        <v>28</v>
      </c>
      <c r="L271" s="8" t="s">
        <v>23</v>
      </c>
      <c r="M271" s="8" t="s">
        <v>23</v>
      </c>
      <c r="N271" s="12">
        <v>0</v>
      </c>
      <c r="O271" s="12">
        <v>0</v>
      </c>
      <c r="P271" s="12">
        <v>6</v>
      </c>
      <c r="Q271" s="12">
        <v>0</v>
      </c>
      <c r="R271" s="12">
        <v>1.5</v>
      </c>
      <c r="S271" s="12">
        <v>2.8</v>
      </c>
    </row>
    <row r="272" spans="1:19">
      <c r="A272" s="8" t="s">
        <v>59</v>
      </c>
      <c r="B272" s="12" t="s">
        <v>60</v>
      </c>
      <c r="C272" s="28" t="s">
        <v>8</v>
      </c>
      <c r="D272" s="12">
        <v>252653</v>
      </c>
      <c r="E272" s="13">
        <v>44425.808202187502</v>
      </c>
      <c r="F272" s="12">
        <f t="shared" si="4"/>
        <v>10.1</v>
      </c>
      <c r="G272" s="12">
        <v>0</v>
      </c>
      <c r="H272" s="12">
        <v>10.1</v>
      </c>
      <c r="I272" s="8" t="s">
        <v>299</v>
      </c>
      <c r="J272" s="8" t="s">
        <v>245</v>
      </c>
      <c r="K272" s="8" t="s">
        <v>35</v>
      </c>
      <c r="L272" s="8" t="s">
        <v>23</v>
      </c>
      <c r="M272" s="8" t="s">
        <v>23</v>
      </c>
      <c r="N272" s="12">
        <v>0</v>
      </c>
      <c r="O272" s="12">
        <v>0</v>
      </c>
      <c r="P272" s="12">
        <v>6</v>
      </c>
      <c r="Q272" s="12">
        <v>0</v>
      </c>
      <c r="R272" s="12">
        <v>1.5</v>
      </c>
      <c r="S272" s="12">
        <v>2.6</v>
      </c>
    </row>
    <row r="273" spans="1:19">
      <c r="A273" s="8" t="s">
        <v>59</v>
      </c>
      <c r="B273" s="8" t="s">
        <v>60</v>
      </c>
      <c r="C273" s="32" t="s">
        <v>900</v>
      </c>
      <c r="D273" s="12">
        <v>247143</v>
      </c>
      <c r="E273" s="13">
        <v>44420.798324988427</v>
      </c>
      <c r="F273" s="12">
        <f t="shared" si="4"/>
        <v>42.53</v>
      </c>
      <c r="G273" s="12">
        <v>10.83</v>
      </c>
      <c r="H273" s="12">
        <v>31.7</v>
      </c>
      <c r="I273" s="8" t="s">
        <v>464</v>
      </c>
      <c r="J273" s="8" t="s">
        <v>245</v>
      </c>
      <c r="K273" s="8" t="s">
        <v>51</v>
      </c>
      <c r="L273" s="8" t="s">
        <v>23</v>
      </c>
      <c r="M273" s="8" t="s">
        <v>23</v>
      </c>
      <c r="N273" s="12">
        <v>0</v>
      </c>
      <c r="O273" s="12">
        <v>0</v>
      </c>
      <c r="P273" s="12">
        <v>6</v>
      </c>
      <c r="Q273" s="12">
        <v>3</v>
      </c>
      <c r="R273" s="12">
        <v>1.5</v>
      </c>
      <c r="S273" s="12">
        <v>21.2</v>
      </c>
    </row>
    <row r="274" spans="1:19">
      <c r="A274" s="8" t="s">
        <v>59</v>
      </c>
      <c r="B274" s="12" t="s">
        <v>60</v>
      </c>
      <c r="C274" s="28" t="s">
        <v>900</v>
      </c>
      <c r="D274" s="12">
        <v>252997</v>
      </c>
      <c r="E274" s="13">
        <v>44425.887962175926</v>
      </c>
      <c r="F274" s="12">
        <f t="shared" si="4"/>
        <v>41.83</v>
      </c>
      <c r="G274" s="12">
        <v>8.83</v>
      </c>
      <c r="H274" s="12">
        <v>33</v>
      </c>
      <c r="I274" s="8" t="s">
        <v>429</v>
      </c>
      <c r="J274" s="8" t="s">
        <v>245</v>
      </c>
      <c r="K274" s="8" t="s">
        <v>40</v>
      </c>
      <c r="L274" s="8" t="s">
        <v>23</v>
      </c>
      <c r="M274" s="8" t="s">
        <v>23</v>
      </c>
      <c r="N274" s="12">
        <v>0</v>
      </c>
      <c r="O274" s="12">
        <v>0</v>
      </c>
      <c r="P274" s="12">
        <v>6</v>
      </c>
      <c r="Q274" s="12">
        <v>3</v>
      </c>
      <c r="R274" s="12">
        <v>0</v>
      </c>
      <c r="S274" s="12">
        <v>24</v>
      </c>
    </row>
    <row r="275" spans="1:19">
      <c r="A275" s="8" t="s">
        <v>59</v>
      </c>
      <c r="B275" s="8" t="s">
        <v>60</v>
      </c>
      <c r="C275" s="32" t="s">
        <v>900</v>
      </c>
      <c r="D275" s="12">
        <v>242073</v>
      </c>
      <c r="E275" s="13">
        <v>44414.673439004626</v>
      </c>
      <c r="F275" s="12">
        <f t="shared" si="4"/>
        <v>36.5</v>
      </c>
      <c r="G275" s="12">
        <v>5.5</v>
      </c>
      <c r="H275" s="12">
        <v>31</v>
      </c>
      <c r="I275" s="8" t="s">
        <v>362</v>
      </c>
      <c r="J275" s="8" t="s">
        <v>245</v>
      </c>
      <c r="K275" s="8" t="s">
        <v>114</v>
      </c>
      <c r="L275" s="8" t="s">
        <v>23</v>
      </c>
      <c r="M275" s="8" t="s">
        <v>23</v>
      </c>
      <c r="N275" s="12">
        <v>0</v>
      </c>
      <c r="O275" s="12">
        <v>0</v>
      </c>
      <c r="P275" s="12">
        <v>6</v>
      </c>
      <c r="Q275" s="12">
        <v>0</v>
      </c>
      <c r="R275" s="12">
        <v>1</v>
      </c>
      <c r="S275" s="12">
        <v>24</v>
      </c>
    </row>
    <row r="276" spans="1:19">
      <c r="A276" s="8" t="s">
        <v>59</v>
      </c>
      <c r="B276" s="12" t="s">
        <v>60</v>
      </c>
      <c r="C276" s="32" t="s">
        <v>900</v>
      </c>
      <c r="D276" s="12">
        <v>244739</v>
      </c>
      <c r="E276" s="13">
        <v>44419.018695277773</v>
      </c>
      <c r="F276" s="12">
        <f t="shared" si="4"/>
        <v>35.159999999999997</v>
      </c>
      <c r="G276" s="12">
        <v>12.16</v>
      </c>
      <c r="H276" s="12">
        <v>23</v>
      </c>
      <c r="I276" s="8" t="s">
        <v>347</v>
      </c>
      <c r="J276" s="8" t="s">
        <v>245</v>
      </c>
      <c r="K276" s="8" t="s">
        <v>44</v>
      </c>
      <c r="L276" s="8" t="s">
        <v>23</v>
      </c>
      <c r="M276" s="8" t="s">
        <v>24</v>
      </c>
      <c r="N276" s="12">
        <v>0</v>
      </c>
      <c r="O276" s="12">
        <v>0</v>
      </c>
      <c r="P276" s="12">
        <v>6</v>
      </c>
      <c r="Q276" s="12">
        <v>0</v>
      </c>
      <c r="R276" s="12">
        <v>0.2</v>
      </c>
      <c r="S276" s="12">
        <v>16.8</v>
      </c>
    </row>
    <row r="277" spans="1:19">
      <c r="A277" s="8" t="s">
        <v>59</v>
      </c>
      <c r="B277" s="12" t="s">
        <v>60</v>
      </c>
      <c r="C277" s="40" t="s">
        <v>900</v>
      </c>
      <c r="D277" s="12">
        <v>249241</v>
      </c>
      <c r="E277" s="13">
        <v>44424.512584270829</v>
      </c>
      <c r="F277" s="12">
        <f t="shared" si="4"/>
        <v>33.9</v>
      </c>
      <c r="G277" s="12">
        <v>7</v>
      </c>
      <c r="H277" s="12">
        <v>26.9</v>
      </c>
      <c r="I277" s="8" t="s">
        <v>468</v>
      </c>
      <c r="J277" s="8" t="s">
        <v>245</v>
      </c>
      <c r="K277" s="8" t="s">
        <v>51</v>
      </c>
      <c r="L277" s="8" t="s">
        <v>23</v>
      </c>
      <c r="M277" s="8" t="s">
        <v>23</v>
      </c>
      <c r="N277" s="12">
        <v>0</v>
      </c>
      <c r="O277" s="12">
        <v>0</v>
      </c>
      <c r="P277" s="12">
        <v>6</v>
      </c>
      <c r="Q277" s="12">
        <v>0</v>
      </c>
      <c r="R277" s="12">
        <v>0.9</v>
      </c>
      <c r="S277" s="12">
        <v>20</v>
      </c>
    </row>
    <row r="278" spans="1:19">
      <c r="A278" s="8" t="s">
        <v>59</v>
      </c>
      <c r="B278" s="12" t="s">
        <v>60</v>
      </c>
      <c r="C278" s="28" t="s">
        <v>900</v>
      </c>
      <c r="D278" s="12">
        <v>249915</v>
      </c>
      <c r="E278" s="13">
        <v>44424.735718657408</v>
      </c>
      <c r="F278" s="12">
        <f t="shared" si="4"/>
        <v>31.16</v>
      </c>
      <c r="G278" s="12">
        <v>13.16</v>
      </c>
      <c r="H278" s="12">
        <v>18</v>
      </c>
      <c r="I278" s="8" t="s">
        <v>533</v>
      </c>
      <c r="J278" s="8" t="s">
        <v>245</v>
      </c>
      <c r="K278" s="8" t="s">
        <v>47</v>
      </c>
      <c r="L278" s="8" t="s">
        <v>23</v>
      </c>
      <c r="M278" s="8" t="s">
        <v>23</v>
      </c>
      <c r="N278" s="12">
        <v>0</v>
      </c>
      <c r="O278" s="12">
        <v>0</v>
      </c>
      <c r="P278" s="12">
        <v>6</v>
      </c>
      <c r="Q278" s="12">
        <v>0</v>
      </c>
      <c r="R278" s="12">
        <v>0</v>
      </c>
      <c r="S278" s="12">
        <v>12</v>
      </c>
    </row>
    <row r="279" spans="1:19">
      <c r="A279" s="8" t="s">
        <v>59</v>
      </c>
      <c r="B279" s="8" t="s">
        <v>60</v>
      </c>
      <c r="C279" s="28" t="s">
        <v>900</v>
      </c>
      <c r="D279" s="12">
        <v>251450</v>
      </c>
      <c r="E279" s="13">
        <v>44425.492066087958</v>
      </c>
      <c r="F279" s="12">
        <f t="shared" si="4"/>
        <v>29</v>
      </c>
      <c r="G279" s="12">
        <v>11.3</v>
      </c>
      <c r="H279" s="12">
        <v>17.7</v>
      </c>
      <c r="I279" s="8" t="s">
        <v>281</v>
      </c>
      <c r="J279" s="8" t="s">
        <v>245</v>
      </c>
      <c r="K279" s="8" t="s">
        <v>27</v>
      </c>
      <c r="L279" s="8" t="s">
        <v>24</v>
      </c>
      <c r="M279" s="8" t="s">
        <v>23</v>
      </c>
      <c r="N279" s="12">
        <v>6</v>
      </c>
      <c r="O279" s="12">
        <v>0</v>
      </c>
      <c r="P279" s="12">
        <v>6</v>
      </c>
      <c r="Q279" s="12">
        <v>3</v>
      </c>
      <c r="R279" s="12">
        <v>1.5</v>
      </c>
      <c r="S279" s="12">
        <v>1.2</v>
      </c>
    </row>
    <row r="280" spans="1:19">
      <c r="A280" s="8" t="s">
        <v>59</v>
      </c>
      <c r="B280" s="12" t="s">
        <v>60</v>
      </c>
      <c r="C280" s="28" t="s">
        <v>900</v>
      </c>
      <c r="D280" s="12">
        <v>243386</v>
      </c>
      <c r="E280" s="13">
        <v>44417.506286990742</v>
      </c>
      <c r="F280" s="12">
        <f t="shared" si="4"/>
        <v>24.6</v>
      </c>
      <c r="G280" s="12">
        <v>12</v>
      </c>
      <c r="H280" s="12">
        <v>12.6</v>
      </c>
      <c r="I280" s="8" t="s">
        <v>409</v>
      </c>
      <c r="J280" s="8" t="s">
        <v>245</v>
      </c>
      <c r="K280" s="8" t="s">
        <v>6</v>
      </c>
      <c r="L280" s="8" t="s">
        <v>23</v>
      </c>
      <c r="M280" s="8" t="s">
        <v>23</v>
      </c>
      <c r="N280" s="12">
        <v>0</v>
      </c>
      <c r="O280" s="12">
        <v>0</v>
      </c>
      <c r="P280" s="12">
        <v>6</v>
      </c>
      <c r="Q280" s="12">
        <v>3</v>
      </c>
      <c r="R280" s="12">
        <v>0</v>
      </c>
      <c r="S280" s="12">
        <v>3.6</v>
      </c>
    </row>
    <row r="281" spans="1:19">
      <c r="A281" s="8" t="s">
        <v>59</v>
      </c>
      <c r="B281" s="8" t="s">
        <v>60</v>
      </c>
      <c r="C281" s="28" t="s">
        <v>900</v>
      </c>
      <c r="D281" s="12">
        <v>250040</v>
      </c>
      <c r="E281" s="13">
        <v>44424.795960543983</v>
      </c>
      <c r="F281" s="12">
        <f t="shared" si="4"/>
        <v>24.2</v>
      </c>
      <c r="G281" s="12">
        <v>8.5</v>
      </c>
      <c r="H281" s="12">
        <v>15.7</v>
      </c>
      <c r="I281" s="8" t="s">
        <v>447</v>
      </c>
      <c r="J281" s="8" t="s">
        <v>245</v>
      </c>
      <c r="K281" s="8" t="s">
        <v>40</v>
      </c>
      <c r="L281" s="8" t="s">
        <v>23</v>
      </c>
      <c r="M281" s="8" t="s">
        <v>23</v>
      </c>
      <c r="N281" s="12">
        <v>0</v>
      </c>
      <c r="O281" s="12">
        <v>0</v>
      </c>
      <c r="P281" s="12">
        <v>6</v>
      </c>
      <c r="Q281" s="12">
        <v>3</v>
      </c>
      <c r="R281" s="12">
        <v>1.5</v>
      </c>
      <c r="S281" s="12">
        <v>5.2</v>
      </c>
    </row>
    <row r="282" spans="1:19">
      <c r="A282" s="8" t="s">
        <v>59</v>
      </c>
      <c r="B282" s="8" t="s">
        <v>60</v>
      </c>
      <c r="C282" s="28" t="s">
        <v>900</v>
      </c>
      <c r="D282" s="12">
        <v>240816</v>
      </c>
      <c r="E282" s="13">
        <v>44413.74792321759</v>
      </c>
      <c r="F282" s="12">
        <f t="shared" si="4"/>
        <v>23.66</v>
      </c>
      <c r="G282" s="12">
        <v>5.16</v>
      </c>
      <c r="H282" s="12">
        <v>18.5</v>
      </c>
      <c r="I282" s="8" t="s">
        <v>278</v>
      </c>
      <c r="J282" s="8" t="s">
        <v>245</v>
      </c>
      <c r="K282" s="8" t="s">
        <v>27</v>
      </c>
      <c r="L282" s="8" t="s">
        <v>23</v>
      </c>
      <c r="M282" s="8" t="s">
        <v>23</v>
      </c>
      <c r="N282" s="12">
        <v>0</v>
      </c>
      <c r="O282" s="12">
        <v>0</v>
      </c>
      <c r="P282" s="12">
        <v>6</v>
      </c>
      <c r="Q282" s="12">
        <v>3</v>
      </c>
      <c r="R282" s="12">
        <v>1.5</v>
      </c>
      <c r="S282" s="12">
        <v>8</v>
      </c>
    </row>
    <row r="283" spans="1:19">
      <c r="A283" s="8" t="s">
        <v>59</v>
      </c>
      <c r="B283" s="12" t="s">
        <v>60</v>
      </c>
      <c r="C283" s="28" t="s">
        <v>900</v>
      </c>
      <c r="D283" s="12">
        <v>253316</v>
      </c>
      <c r="E283" s="13">
        <v>44425.95182736111</v>
      </c>
      <c r="F283" s="12">
        <f t="shared" si="4"/>
        <v>23.060000000000002</v>
      </c>
      <c r="G283" s="12">
        <v>7.16</v>
      </c>
      <c r="H283" s="12">
        <v>15.9</v>
      </c>
      <c r="I283" s="8" t="s">
        <v>481</v>
      </c>
      <c r="J283" s="8" t="s">
        <v>245</v>
      </c>
      <c r="K283" s="8" t="s">
        <v>34</v>
      </c>
      <c r="L283" s="8" t="s">
        <v>23</v>
      </c>
      <c r="M283" s="8" t="s">
        <v>23</v>
      </c>
      <c r="N283" s="12">
        <v>0</v>
      </c>
      <c r="O283" s="12">
        <v>0</v>
      </c>
      <c r="P283" s="12">
        <v>6</v>
      </c>
      <c r="Q283" s="12">
        <v>3</v>
      </c>
      <c r="R283" s="12">
        <v>1.5</v>
      </c>
      <c r="S283" s="12">
        <v>5.4</v>
      </c>
    </row>
    <row r="284" spans="1:19">
      <c r="A284" s="8" t="s">
        <v>59</v>
      </c>
      <c r="B284" s="8" t="s">
        <v>60</v>
      </c>
      <c r="C284" s="28" t="s">
        <v>900</v>
      </c>
      <c r="D284" s="12">
        <v>243825</v>
      </c>
      <c r="E284" s="13">
        <v>44417.780435347224</v>
      </c>
      <c r="F284" s="12">
        <f t="shared" si="4"/>
        <v>22.799999999999997</v>
      </c>
      <c r="G284" s="12">
        <v>8.6</v>
      </c>
      <c r="H284" s="12">
        <v>14.2</v>
      </c>
      <c r="I284" s="8" t="s">
        <v>531</v>
      </c>
      <c r="J284" s="8" t="s">
        <v>245</v>
      </c>
      <c r="K284" s="8" t="s">
        <v>0</v>
      </c>
      <c r="L284" s="8" t="s">
        <v>23</v>
      </c>
      <c r="M284" s="8" t="s">
        <v>23</v>
      </c>
      <c r="N284" s="12">
        <v>0</v>
      </c>
      <c r="O284" s="12">
        <v>0</v>
      </c>
      <c r="P284" s="12">
        <v>6</v>
      </c>
      <c r="Q284" s="12">
        <v>3</v>
      </c>
      <c r="R284" s="12">
        <v>1</v>
      </c>
      <c r="S284" s="12">
        <v>4.2</v>
      </c>
    </row>
    <row r="285" spans="1:19">
      <c r="A285" s="8" t="s">
        <v>59</v>
      </c>
      <c r="B285" s="12" t="s">
        <v>60</v>
      </c>
      <c r="C285" s="28" t="s">
        <v>900</v>
      </c>
      <c r="D285" s="12">
        <v>244942</v>
      </c>
      <c r="E285" s="13">
        <v>44419.44262696759</v>
      </c>
      <c r="F285" s="12">
        <f t="shared" si="4"/>
        <v>21.299999999999997</v>
      </c>
      <c r="G285" s="12">
        <v>7.5</v>
      </c>
      <c r="H285" s="12">
        <v>13.799999999999999</v>
      </c>
      <c r="I285" s="8" t="s">
        <v>519</v>
      </c>
      <c r="J285" s="8" t="s">
        <v>245</v>
      </c>
      <c r="K285" s="8" t="s">
        <v>1</v>
      </c>
      <c r="L285" s="8" t="s">
        <v>23</v>
      </c>
      <c r="M285" s="8" t="s">
        <v>23</v>
      </c>
      <c r="N285" s="12">
        <v>0</v>
      </c>
      <c r="O285" s="12">
        <v>0</v>
      </c>
      <c r="P285" s="12">
        <v>6</v>
      </c>
      <c r="Q285" s="12">
        <v>3</v>
      </c>
      <c r="R285" s="12">
        <v>1.2</v>
      </c>
      <c r="S285" s="12">
        <v>3.6</v>
      </c>
    </row>
    <row r="286" spans="1:19">
      <c r="A286" s="8" t="s">
        <v>59</v>
      </c>
      <c r="B286" s="8" t="s">
        <v>60</v>
      </c>
      <c r="C286" s="28" t="s">
        <v>900</v>
      </c>
      <c r="D286" s="12">
        <v>244558</v>
      </c>
      <c r="E286" s="13">
        <v>44418.742295138887</v>
      </c>
      <c r="F286" s="12">
        <f t="shared" si="4"/>
        <v>20.73</v>
      </c>
      <c r="G286" s="12">
        <v>7.03</v>
      </c>
      <c r="H286" s="12">
        <v>13.7</v>
      </c>
      <c r="I286" s="8" t="s">
        <v>454</v>
      </c>
      <c r="J286" s="8" t="s">
        <v>245</v>
      </c>
      <c r="K286" s="8" t="s">
        <v>40</v>
      </c>
      <c r="L286" s="8" t="s">
        <v>23</v>
      </c>
      <c r="M286" s="8" t="s">
        <v>23</v>
      </c>
      <c r="N286" s="12">
        <v>0</v>
      </c>
      <c r="O286" s="12">
        <v>0</v>
      </c>
      <c r="P286" s="12">
        <v>6</v>
      </c>
      <c r="Q286" s="12">
        <v>3</v>
      </c>
      <c r="R286" s="12">
        <v>1.5</v>
      </c>
      <c r="S286" s="12">
        <v>3.2</v>
      </c>
    </row>
    <row r="287" spans="1:19">
      <c r="A287" s="8" t="s">
        <v>59</v>
      </c>
      <c r="B287" s="8" t="s">
        <v>60</v>
      </c>
      <c r="C287" s="28" t="s">
        <v>900</v>
      </c>
      <c r="D287" s="12">
        <v>251966</v>
      </c>
      <c r="E287" s="13">
        <v>44425.645738923609</v>
      </c>
      <c r="F287" s="12">
        <f t="shared" si="4"/>
        <v>20.700000000000003</v>
      </c>
      <c r="G287" s="12">
        <v>9.4</v>
      </c>
      <c r="H287" s="12">
        <v>11.3</v>
      </c>
      <c r="I287" s="8" t="s">
        <v>380</v>
      </c>
      <c r="J287" s="8" t="s">
        <v>245</v>
      </c>
      <c r="K287" s="8" t="s">
        <v>79</v>
      </c>
      <c r="L287" s="8" t="s">
        <v>23</v>
      </c>
      <c r="M287" s="8" t="s">
        <v>23</v>
      </c>
      <c r="N287" s="12">
        <v>0</v>
      </c>
      <c r="O287" s="12">
        <v>0</v>
      </c>
      <c r="P287" s="12">
        <v>6</v>
      </c>
      <c r="Q287" s="12">
        <v>0</v>
      </c>
      <c r="R287" s="12">
        <v>1.5</v>
      </c>
      <c r="S287" s="12">
        <v>3.8</v>
      </c>
    </row>
    <row r="288" spans="1:19">
      <c r="A288" s="8" t="s">
        <v>59</v>
      </c>
      <c r="B288" s="12" t="s">
        <v>60</v>
      </c>
      <c r="C288" s="28" t="s">
        <v>900</v>
      </c>
      <c r="D288" s="12">
        <v>245223</v>
      </c>
      <c r="E288" s="13">
        <v>44419.53021449074</v>
      </c>
      <c r="F288" s="12">
        <f t="shared" si="4"/>
        <v>19.53</v>
      </c>
      <c r="G288" s="12">
        <v>8.83</v>
      </c>
      <c r="H288" s="12">
        <v>10.7</v>
      </c>
      <c r="I288" s="8" t="s">
        <v>478</v>
      </c>
      <c r="J288" s="8" t="s">
        <v>245</v>
      </c>
      <c r="K288" s="8" t="s">
        <v>45</v>
      </c>
      <c r="L288" s="8" t="s">
        <v>23</v>
      </c>
      <c r="M288" s="8" t="s">
        <v>23</v>
      </c>
      <c r="N288" s="12">
        <v>0</v>
      </c>
      <c r="O288" s="12">
        <v>0</v>
      </c>
      <c r="P288" s="12">
        <v>6</v>
      </c>
      <c r="Q288" s="12">
        <v>3</v>
      </c>
      <c r="R288" s="12">
        <v>1.5</v>
      </c>
      <c r="S288" s="12">
        <v>0.2</v>
      </c>
    </row>
    <row r="289" spans="1:19">
      <c r="A289" s="8" t="s">
        <v>59</v>
      </c>
      <c r="B289" s="12" t="s">
        <v>60</v>
      </c>
      <c r="C289" s="28" t="s">
        <v>900</v>
      </c>
      <c r="D289" s="12">
        <v>243351</v>
      </c>
      <c r="E289" s="13">
        <v>44417.480833912035</v>
      </c>
      <c r="F289" s="12">
        <f t="shared" si="4"/>
        <v>18.13</v>
      </c>
      <c r="G289" s="12">
        <v>0.83</v>
      </c>
      <c r="H289" s="12">
        <v>17.3</v>
      </c>
      <c r="I289" s="8" t="s">
        <v>494</v>
      </c>
      <c r="J289" s="8" t="s">
        <v>245</v>
      </c>
      <c r="K289" s="8" t="s">
        <v>34</v>
      </c>
      <c r="L289" s="8" t="s">
        <v>23</v>
      </c>
      <c r="M289" s="8" t="s">
        <v>23</v>
      </c>
      <c r="N289" s="12">
        <v>0</v>
      </c>
      <c r="O289" s="12">
        <v>0</v>
      </c>
      <c r="P289" s="12">
        <v>6</v>
      </c>
      <c r="Q289" s="12">
        <v>3</v>
      </c>
      <c r="R289" s="12">
        <v>1.3</v>
      </c>
      <c r="S289" s="12">
        <v>7</v>
      </c>
    </row>
    <row r="290" spans="1:19">
      <c r="A290" s="8" t="s">
        <v>59</v>
      </c>
      <c r="B290" s="12" t="s">
        <v>60</v>
      </c>
      <c r="C290" s="28" t="s">
        <v>900</v>
      </c>
      <c r="D290" s="12">
        <v>243723</v>
      </c>
      <c r="E290" s="13">
        <v>44417.708169953701</v>
      </c>
      <c r="F290" s="12">
        <f t="shared" si="4"/>
        <v>17.759999999999998</v>
      </c>
      <c r="G290" s="12">
        <v>6.66</v>
      </c>
      <c r="H290" s="12">
        <v>11.1</v>
      </c>
      <c r="I290" s="8" t="s">
        <v>466</v>
      </c>
      <c r="J290" s="8" t="s">
        <v>245</v>
      </c>
      <c r="K290" s="8" t="s">
        <v>51</v>
      </c>
      <c r="L290" s="8" t="s">
        <v>23</v>
      </c>
      <c r="M290" s="8" t="s">
        <v>23</v>
      </c>
      <c r="N290" s="12">
        <v>0</v>
      </c>
      <c r="O290" s="12">
        <v>0</v>
      </c>
      <c r="P290" s="12">
        <v>6</v>
      </c>
      <c r="Q290" s="12">
        <v>3</v>
      </c>
      <c r="R290" s="12">
        <v>1.5</v>
      </c>
      <c r="S290" s="12">
        <v>0.6</v>
      </c>
    </row>
    <row r="291" spans="1:19">
      <c r="A291" s="8" t="s">
        <v>59</v>
      </c>
      <c r="B291" s="12" t="s">
        <v>60</v>
      </c>
      <c r="C291" s="28" t="s">
        <v>900</v>
      </c>
      <c r="D291" s="12">
        <v>244170</v>
      </c>
      <c r="E291" s="13">
        <v>44418.438831307867</v>
      </c>
      <c r="F291" s="12">
        <f t="shared" si="4"/>
        <v>17</v>
      </c>
      <c r="G291" s="12">
        <v>5.3</v>
      </c>
      <c r="H291" s="12">
        <v>11.7</v>
      </c>
      <c r="I291" s="8" t="s">
        <v>337</v>
      </c>
      <c r="J291" s="8" t="s">
        <v>245</v>
      </c>
      <c r="K291" s="8" t="s">
        <v>29</v>
      </c>
      <c r="L291" s="8" t="s">
        <v>23</v>
      </c>
      <c r="M291" s="8" t="s">
        <v>23</v>
      </c>
      <c r="N291" s="12">
        <v>0</v>
      </c>
      <c r="O291" s="12">
        <v>0</v>
      </c>
      <c r="P291" s="12">
        <v>6</v>
      </c>
      <c r="Q291" s="12">
        <v>3</v>
      </c>
      <c r="R291" s="12">
        <v>1.5</v>
      </c>
      <c r="S291" s="12">
        <v>1.2</v>
      </c>
    </row>
    <row r="292" spans="1:19">
      <c r="A292" s="8" t="s">
        <v>59</v>
      </c>
      <c r="B292" s="8" t="s">
        <v>60</v>
      </c>
      <c r="C292" s="28" t="s">
        <v>900</v>
      </c>
      <c r="D292" s="12">
        <v>253113</v>
      </c>
      <c r="E292" s="13">
        <v>44425.906827303239</v>
      </c>
      <c r="F292" s="12">
        <f t="shared" si="4"/>
        <v>16.399999999999999</v>
      </c>
      <c r="G292" s="12">
        <v>5.4</v>
      </c>
      <c r="H292" s="12">
        <v>11</v>
      </c>
      <c r="I292" s="8" t="s">
        <v>445</v>
      </c>
      <c r="J292" s="8" t="s">
        <v>245</v>
      </c>
      <c r="K292" s="8" t="s">
        <v>25</v>
      </c>
      <c r="L292" s="8" t="s">
        <v>23</v>
      </c>
      <c r="M292" s="8" t="s">
        <v>23</v>
      </c>
      <c r="N292" s="12">
        <v>0</v>
      </c>
      <c r="O292" s="12">
        <v>0</v>
      </c>
      <c r="P292" s="12">
        <v>6</v>
      </c>
      <c r="Q292" s="12">
        <v>3</v>
      </c>
      <c r="R292" s="12">
        <v>0.8</v>
      </c>
      <c r="S292" s="12">
        <v>1.2</v>
      </c>
    </row>
    <row r="293" spans="1:19">
      <c r="A293" s="8" t="s">
        <v>59</v>
      </c>
      <c r="B293" s="8" t="s">
        <v>60</v>
      </c>
      <c r="C293" s="28" t="s">
        <v>900</v>
      </c>
      <c r="D293" s="12">
        <v>249079</v>
      </c>
      <c r="E293" s="13">
        <v>44424.424037430552</v>
      </c>
      <c r="F293" s="12">
        <f t="shared" si="4"/>
        <v>16.16</v>
      </c>
      <c r="G293" s="12">
        <v>5.16</v>
      </c>
      <c r="H293" s="12">
        <v>11</v>
      </c>
      <c r="I293" s="8" t="s">
        <v>452</v>
      </c>
      <c r="J293" s="8" t="s">
        <v>245</v>
      </c>
      <c r="K293" s="8" t="s">
        <v>40</v>
      </c>
      <c r="L293" s="8" t="s">
        <v>23</v>
      </c>
      <c r="M293" s="8" t="s">
        <v>23</v>
      </c>
      <c r="N293" s="12">
        <v>0</v>
      </c>
      <c r="O293" s="12">
        <v>0</v>
      </c>
      <c r="P293" s="12">
        <v>6</v>
      </c>
      <c r="Q293" s="12">
        <v>3</v>
      </c>
      <c r="R293" s="12">
        <v>1.2</v>
      </c>
      <c r="S293" s="12">
        <v>0.8</v>
      </c>
    </row>
    <row r="294" spans="1:19">
      <c r="A294" s="8" t="s">
        <v>59</v>
      </c>
      <c r="B294" s="12" t="s">
        <v>60</v>
      </c>
      <c r="C294" s="40" t="s">
        <v>900</v>
      </c>
      <c r="D294" s="12">
        <v>250626</v>
      </c>
      <c r="E294" s="13">
        <v>44424.827031875</v>
      </c>
      <c r="F294" s="12">
        <f t="shared" si="4"/>
        <v>15.36</v>
      </c>
      <c r="G294" s="12">
        <v>1.66</v>
      </c>
      <c r="H294" s="12">
        <v>13.7</v>
      </c>
      <c r="I294" s="8" t="s">
        <v>415</v>
      </c>
      <c r="J294" s="8" t="s">
        <v>245</v>
      </c>
      <c r="K294" s="8" t="s">
        <v>38</v>
      </c>
      <c r="L294" s="8" t="s">
        <v>23</v>
      </c>
      <c r="M294" s="8" t="s">
        <v>23</v>
      </c>
      <c r="N294" s="12">
        <v>0</v>
      </c>
      <c r="O294" s="12">
        <v>0</v>
      </c>
      <c r="P294" s="12">
        <v>6</v>
      </c>
      <c r="Q294" s="12">
        <v>3</v>
      </c>
      <c r="R294" s="12">
        <v>1.5</v>
      </c>
      <c r="S294" s="12">
        <v>3.2</v>
      </c>
    </row>
    <row r="295" spans="1:19">
      <c r="A295" s="8" t="s">
        <v>59</v>
      </c>
      <c r="B295" s="8" t="s">
        <v>60</v>
      </c>
      <c r="C295" s="33" t="s">
        <v>900</v>
      </c>
      <c r="D295" s="12">
        <v>250019</v>
      </c>
      <c r="E295" s="13">
        <v>44424.776677546295</v>
      </c>
      <c r="F295" s="12">
        <f t="shared" si="4"/>
        <v>14.8</v>
      </c>
      <c r="G295" s="12">
        <v>4.5</v>
      </c>
      <c r="H295" s="12">
        <v>10.3</v>
      </c>
      <c r="I295" s="8" t="s">
        <v>523</v>
      </c>
      <c r="J295" s="8" t="s">
        <v>245</v>
      </c>
      <c r="K295" s="8" t="s">
        <v>45</v>
      </c>
      <c r="L295" s="8" t="s">
        <v>23</v>
      </c>
      <c r="M295" s="8" t="s">
        <v>23</v>
      </c>
      <c r="N295" s="12">
        <v>0</v>
      </c>
      <c r="O295" s="12">
        <v>0</v>
      </c>
      <c r="P295" s="12">
        <v>6</v>
      </c>
      <c r="Q295" s="12">
        <v>0</v>
      </c>
      <c r="R295" s="12">
        <v>1.3</v>
      </c>
      <c r="S295" s="12">
        <v>3</v>
      </c>
    </row>
    <row r="296" spans="1:19">
      <c r="A296" s="8" t="s">
        <v>59</v>
      </c>
      <c r="B296" s="8" t="s">
        <v>60</v>
      </c>
      <c r="C296" s="28" t="s">
        <v>900</v>
      </c>
      <c r="D296" s="12">
        <v>252313</v>
      </c>
      <c r="E296" s="13">
        <v>44425.72850975694</v>
      </c>
      <c r="F296" s="12">
        <f t="shared" si="4"/>
        <v>13.96</v>
      </c>
      <c r="G296" s="12">
        <v>1.66</v>
      </c>
      <c r="H296" s="12">
        <v>12.3</v>
      </c>
      <c r="I296" s="8" t="s">
        <v>344</v>
      </c>
      <c r="J296" s="8" t="s">
        <v>245</v>
      </c>
      <c r="K296" s="8" t="s">
        <v>0</v>
      </c>
      <c r="L296" s="8" t="s">
        <v>23</v>
      </c>
      <c r="M296" s="8" t="s">
        <v>23</v>
      </c>
      <c r="N296" s="12">
        <v>0</v>
      </c>
      <c r="O296" s="12">
        <v>0</v>
      </c>
      <c r="P296" s="12">
        <v>6</v>
      </c>
      <c r="Q296" s="12">
        <v>3</v>
      </c>
      <c r="R296" s="12">
        <v>1.5</v>
      </c>
      <c r="S296" s="12">
        <v>1.8</v>
      </c>
    </row>
  </sheetData>
  <sortState ref="A2:S296">
    <sortCondition ref="C2:C296"/>
    <sortCondition descending="1" ref="F2:F296"/>
    <sortCondition descending="1" ref="N2:N296"/>
    <sortCondition descending="1" ref="S2:S296"/>
    <sortCondition descending="1" ref="Q2:Q296"/>
    <sortCondition ref="E2:E296"/>
  </sortState>
  <pageMargins left="0.51181102362204722" right="0.51181102362204722" top="0.78740157480314965" bottom="0.78740157480314965" header="0.31496062992125984" footer="0.31496062992125984"/>
  <pageSetup paperSize="9" scale="3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3"/>
  <sheetViews>
    <sheetView showGridLines="0" workbookViewId="0">
      <selection activeCell="G1" sqref="G1:G1048576"/>
    </sheetView>
  </sheetViews>
  <sheetFormatPr defaultColWidth="24.140625" defaultRowHeight="15.75"/>
  <cols>
    <col min="1" max="1" width="12.7109375" style="11" customWidth="1"/>
    <col min="2" max="2" width="16.42578125" style="11" bestFit="1" customWidth="1"/>
    <col min="3" max="3" width="18.140625" style="11" bestFit="1" customWidth="1"/>
    <col min="4" max="4" width="11.42578125" style="11" bestFit="1" customWidth="1"/>
    <col min="5" max="5" width="20.7109375" style="11" bestFit="1" customWidth="1"/>
    <col min="6" max="6" width="14.28515625" style="11" bestFit="1" customWidth="1"/>
    <col min="7" max="8" width="14.28515625" style="11" customWidth="1"/>
    <col min="9" max="9" width="54.42578125" style="11" bestFit="1" customWidth="1"/>
    <col min="10" max="10" width="31.140625" style="11" bestFit="1" customWidth="1"/>
    <col min="11" max="11" width="7" style="11" bestFit="1" customWidth="1"/>
    <col min="12" max="12" width="10.7109375" style="11" bestFit="1" customWidth="1"/>
    <col min="13" max="13" width="15.85546875" style="11" bestFit="1" customWidth="1"/>
    <col min="14" max="14" width="19.140625" style="11" bestFit="1" customWidth="1"/>
    <col min="15" max="15" width="39.140625" style="11" bestFit="1" customWidth="1"/>
    <col min="16" max="16" width="36" style="11" bestFit="1" customWidth="1"/>
    <col min="17" max="17" width="49.42578125" style="11" customWidth="1"/>
    <col min="18" max="18" width="44.140625" style="11" customWidth="1"/>
    <col min="19" max="19" width="34.42578125" style="11" bestFit="1" customWidth="1"/>
    <col min="20" max="16384" width="24.140625" style="11"/>
  </cols>
  <sheetData>
    <row r="1" spans="1:19" s="6" customFormat="1" ht="31.5" customHeight="1">
      <c r="A1" s="7" t="s">
        <v>14</v>
      </c>
      <c r="B1" s="7" t="s">
        <v>15</v>
      </c>
      <c r="C1" s="7" t="s">
        <v>16</v>
      </c>
      <c r="D1" s="7" t="s">
        <v>17</v>
      </c>
      <c r="E1" s="7" t="s">
        <v>18</v>
      </c>
      <c r="F1" s="7" t="s">
        <v>894</v>
      </c>
      <c r="G1" s="7" t="s">
        <v>897</v>
      </c>
      <c r="H1" s="7" t="s">
        <v>896</v>
      </c>
      <c r="I1" s="7" t="s">
        <v>893</v>
      </c>
      <c r="J1" s="7" t="s">
        <v>892</v>
      </c>
      <c r="K1" s="7" t="s">
        <v>19</v>
      </c>
      <c r="L1" s="7" t="s">
        <v>20</v>
      </c>
      <c r="M1" s="7" t="s">
        <v>21</v>
      </c>
      <c r="N1" s="7" t="s">
        <v>885</v>
      </c>
      <c r="O1" s="7" t="s">
        <v>886</v>
      </c>
      <c r="P1" s="7" t="s">
        <v>888</v>
      </c>
      <c r="Q1" s="7" t="s">
        <v>889</v>
      </c>
      <c r="R1" s="7" t="s">
        <v>891</v>
      </c>
      <c r="S1" s="7" t="s">
        <v>890</v>
      </c>
    </row>
    <row r="2" spans="1:19">
      <c r="A2" s="8" t="s">
        <v>59</v>
      </c>
      <c r="B2" s="12" t="s">
        <v>60</v>
      </c>
      <c r="C2" s="33" t="s">
        <v>899</v>
      </c>
      <c r="D2" s="12">
        <v>245835</v>
      </c>
      <c r="E2" s="13">
        <v>44419.709567025464</v>
      </c>
      <c r="F2" s="12">
        <f t="shared" ref="F2:F33" si="0">SUM(G2,H2)</f>
        <v>48.03</v>
      </c>
      <c r="G2" s="12">
        <v>14.43</v>
      </c>
      <c r="H2" s="12">
        <v>33.6</v>
      </c>
      <c r="I2" s="8" t="s">
        <v>589</v>
      </c>
      <c r="J2" s="8" t="s">
        <v>543</v>
      </c>
      <c r="K2" s="8" t="s">
        <v>51</v>
      </c>
      <c r="L2" s="8" t="s">
        <v>23</v>
      </c>
      <c r="M2" s="8" t="s">
        <v>23</v>
      </c>
      <c r="N2" s="12">
        <v>0</v>
      </c>
      <c r="O2" s="12">
        <v>0</v>
      </c>
      <c r="P2" s="12">
        <v>6</v>
      </c>
      <c r="Q2" s="12">
        <v>3</v>
      </c>
      <c r="R2" s="12">
        <v>0.6</v>
      </c>
      <c r="S2" s="12">
        <v>24</v>
      </c>
    </row>
    <row r="3" spans="1:19">
      <c r="A3" s="8" t="s">
        <v>59</v>
      </c>
      <c r="B3" s="12" t="s">
        <v>60</v>
      </c>
      <c r="C3" s="33" t="s">
        <v>899</v>
      </c>
      <c r="D3" s="12">
        <v>245807</v>
      </c>
      <c r="E3" s="13">
        <v>44419.701133287039</v>
      </c>
      <c r="F3" s="12">
        <f t="shared" si="0"/>
        <v>46.03</v>
      </c>
      <c r="G3" s="12">
        <v>16.03</v>
      </c>
      <c r="H3" s="12">
        <v>30</v>
      </c>
      <c r="I3" s="8" t="s">
        <v>562</v>
      </c>
      <c r="J3" s="8" t="s">
        <v>543</v>
      </c>
      <c r="K3" s="8" t="s">
        <v>2</v>
      </c>
      <c r="L3" s="8" t="s">
        <v>23</v>
      </c>
      <c r="M3" s="8" t="s">
        <v>23</v>
      </c>
      <c r="N3" s="12">
        <v>0</v>
      </c>
      <c r="O3" s="12">
        <v>0</v>
      </c>
      <c r="P3" s="12">
        <v>6</v>
      </c>
      <c r="Q3" s="12">
        <v>0</v>
      </c>
      <c r="R3" s="12">
        <v>0</v>
      </c>
      <c r="S3" s="12">
        <v>24</v>
      </c>
    </row>
    <row r="4" spans="1:19">
      <c r="A4" s="8" t="s">
        <v>59</v>
      </c>
      <c r="B4" s="12" t="s">
        <v>60</v>
      </c>
      <c r="C4" s="33" t="s">
        <v>899</v>
      </c>
      <c r="D4" s="12">
        <v>244546</v>
      </c>
      <c r="E4" s="13">
        <v>44418.731006782407</v>
      </c>
      <c r="F4" s="12">
        <f t="shared" si="0"/>
        <v>30</v>
      </c>
      <c r="G4" s="12">
        <v>16.7</v>
      </c>
      <c r="H4" s="12">
        <v>13.3</v>
      </c>
      <c r="I4" s="8" t="s">
        <v>565</v>
      </c>
      <c r="J4" s="8" t="s">
        <v>543</v>
      </c>
      <c r="K4" s="8" t="s">
        <v>29</v>
      </c>
      <c r="L4" s="8" t="s">
        <v>23</v>
      </c>
      <c r="M4" s="8" t="s">
        <v>23</v>
      </c>
      <c r="N4" s="12">
        <v>0</v>
      </c>
      <c r="O4" s="12">
        <v>0</v>
      </c>
      <c r="P4" s="12">
        <v>6</v>
      </c>
      <c r="Q4" s="12">
        <v>3</v>
      </c>
      <c r="R4" s="12">
        <v>1.5</v>
      </c>
      <c r="S4" s="12">
        <v>2.8</v>
      </c>
    </row>
    <row r="5" spans="1:19">
      <c r="A5" s="8" t="s">
        <v>59</v>
      </c>
      <c r="B5" s="8" t="s">
        <v>60</v>
      </c>
      <c r="C5" s="33" t="s">
        <v>898</v>
      </c>
      <c r="D5" s="12">
        <v>240730</v>
      </c>
      <c r="E5" s="13">
        <v>44413.709922499998</v>
      </c>
      <c r="F5" s="12">
        <f t="shared" si="0"/>
        <v>33.5</v>
      </c>
      <c r="G5" s="12">
        <v>0</v>
      </c>
      <c r="H5" s="12">
        <v>33.5</v>
      </c>
      <c r="I5" s="8" t="s">
        <v>593</v>
      </c>
      <c r="J5" s="8" t="s">
        <v>543</v>
      </c>
      <c r="K5" s="8" t="s">
        <v>1</v>
      </c>
      <c r="L5" s="8" t="s">
        <v>23</v>
      </c>
      <c r="M5" s="8" t="s">
        <v>23</v>
      </c>
      <c r="N5" s="12">
        <v>0</v>
      </c>
      <c r="O5" s="12">
        <v>0</v>
      </c>
      <c r="P5" s="12">
        <v>6</v>
      </c>
      <c r="Q5" s="12">
        <v>3</v>
      </c>
      <c r="R5" s="12">
        <v>0.5</v>
      </c>
      <c r="S5" s="12">
        <v>24</v>
      </c>
    </row>
    <row r="6" spans="1:19">
      <c r="A6" s="8" t="s">
        <v>59</v>
      </c>
      <c r="B6" s="12" t="s">
        <v>60</v>
      </c>
      <c r="C6" s="33" t="s">
        <v>898</v>
      </c>
      <c r="D6" s="12">
        <v>250889</v>
      </c>
      <c r="E6" s="13">
        <v>44424.930795868051</v>
      </c>
      <c r="F6" s="12">
        <f t="shared" si="0"/>
        <v>33.5</v>
      </c>
      <c r="G6" s="12">
        <v>0</v>
      </c>
      <c r="H6" s="12">
        <v>33.5</v>
      </c>
      <c r="I6" s="8" t="s">
        <v>594</v>
      </c>
      <c r="J6" s="8" t="s">
        <v>543</v>
      </c>
      <c r="K6" s="8" t="s">
        <v>1</v>
      </c>
      <c r="L6" s="8" t="s">
        <v>23</v>
      </c>
      <c r="M6" s="8" t="s">
        <v>23</v>
      </c>
      <c r="N6" s="12">
        <v>0</v>
      </c>
      <c r="O6" s="12">
        <v>0</v>
      </c>
      <c r="P6" s="12">
        <v>6</v>
      </c>
      <c r="Q6" s="12">
        <v>3</v>
      </c>
      <c r="R6" s="12">
        <v>0.5</v>
      </c>
      <c r="S6" s="12">
        <v>24</v>
      </c>
    </row>
    <row r="7" spans="1:19">
      <c r="A7" s="8" t="s">
        <v>59</v>
      </c>
      <c r="B7" s="8" t="s">
        <v>60</v>
      </c>
      <c r="C7" s="33" t="s">
        <v>898</v>
      </c>
      <c r="D7" s="12">
        <v>249346</v>
      </c>
      <c r="E7" s="13">
        <v>44424.55564706018</v>
      </c>
      <c r="F7" s="12">
        <f t="shared" si="0"/>
        <v>33</v>
      </c>
      <c r="G7" s="12">
        <v>0</v>
      </c>
      <c r="H7" s="12">
        <v>33</v>
      </c>
      <c r="I7" s="8" t="s">
        <v>596</v>
      </c>
      <c r="J7" s="8" t="s">
        <v>543</v>
      </c>
      <c r="K7" s="8" t="s">
        <v>1</v>
      </c>
      <c r="L7" s="8" t="s">
        <v>23</v>
      </c>
      <c r="M7" s="8" t="s">
        <v>23</v>
      </c>
      <c r="N7" s="12">
        <v>0</v>
      </c>
      <c r="O7" s="12">
        <v>0</v>
      </c>
      <c r="P7" s="12">
        <v>6</v>
      </c>
      <c r="Q7" s="12">
        <v>3</v>
      </c>
      <c r="R7" s="12">
        <v>0</v>
      </c>
      <c r="S7" s="12">
        <v>24</v>
      </c>
    </row>
    <row r="8" spans="1:19">
      <c r="A8" s="8" t="s">
        <v>59</v>
      </c>
      <c r="B8" s="12" t="s">
        <v>60</v>
      </c>
      <c r="C8" s="33" t="s">
        <v>898</v>
      </c>
      <c r="D8" s="12">
        <v>251941</v>
      </c>
      <c r="E8" s="13">
        <v>44425.636782731483</v>
      </c>
      <c r="F8" s="12">
        <f t="shared" si="0"/>
        <v>30</v>
      </c>
      <c r="G8" s="12">
        <v>0</v>
      </c>
      <c r="H8" s="12">
        <v>30</v>
      </c>
      <c r="I8" s="8" t="s">
        <v>602</v>
      </c>
      <c r="J8" s="8" t="s">
        <v>543</v>
      </c>
      <c r="K8" s="8" t="s">
        <v>41</v>
      </c>
      <c r="L8" s="8" t="s">
        <v>23</v>
      </c>
      <c r="M8" s="8" t="s">
        <v>23</v>
      </c>
      <c r="N8" s="12">
        <v>0</v>
      </c>
      <c r="O8" s="12">
        <v>0</v>
      </c>
      <c r="P8" s="12">
        <v>6</v>
      </c>
      <c r="Q8" s="12">
        <v>0</v>
      </c>
      <c r="R8" s="12">
        <v>0</v>
      </c>
      <c r="S8" s="12">
        <v>24</v>
      </c>
    </row>
    <row r="9" spans="1:19">
      <c r="A9" s="8" t="s">
        <v>59</v>
      </c>
      <c r="B9" s="12" t="s">
        <v>60</v>
      </c>
      <c r="C9" s="33" t="s">
        <v>898</v>
      </c>
      <c r="D9" s="12">
        <v>247397</v>
      </c>
      <c r="E9" s="13">
        <v>44421.388586909721</v>
      </c>
      <c r="F9" s="12">
        <f t="shared" si="0"/>
        <v>29.1</v>
      </c>
      <c r="G9" s="12">
        <v>0</v>
      </c>
      <c r="H9" s="12">
        <v>29.1</v>
      </c>
      <c r="I9" s="8" t="s">
        <v>559</v>
      </c>
      <c r="J9" s="8" t="s">
        <v>543</v>
      </c>
      <c r="K9" s="8" t="s">
        <v>41</v>
      </c>
      <c r="L9" s="8" t="s">
        <v>23</v>
      </c>
      <c r="M9" s="8" t="s">
        <v>23</v>
      </c>
      <c r="N9" s="12">
        <v>0</v>
      </c>
      <c r="O9" s="12">
        <v>0</v>
      </c>
      <c r="P9" s="12">
        <v>6</v>
      </c>
      <c r="Q9" s="12">
        <v>3</v>
      </c>
      <c r="R9" s="12">
        <v>1.5</v>
      </c>
      <c r="S9" s="12">
        <v>18.600000000000001</v>
      </c>
    </row>
    <row r="10" spans="1:19">
      <c r="A10" s="8" t="s">
        <v>59</v>
      </c>
      <c r="B10" s="8" t="s">
        <v>60</v>
      </c>
      <c r="C10" s="33" t="s">
        <v>898</v>
      </c>
      <c r="D10" s="12">
        <v>246796</v>
      </c>
      <c r="E10" s="13">
        <v>44420.602308969908</v>
      </c>
      <c r="F10" s="12">
        <f t="shared" si="0"/>
        <v>28.2</v>
      </c>
      <c r="G10" s="12">
        <v>0</v>
      </c>
      <c r="H10" s="12">
        <v>28.2</v>
      </c>
      <c r="I10" s="8" t="s">
        <v>547</v>
      </c>
      <c r="J10" s="8" t="s">
        <v>543</v>
      </c>
      <c r="K10" s="8" t="s">
        <v>3</v>
      </c>
      <c r="L10" s="8" t="s">
        <v>23</v>
      </c>
      <c r="M10" s="8" t="s">
        <v>23</v>
      </c>
      <c r="N10" s="12">
        <v>0</v>
      </c>
      <c r="O10" s="12">
        <v>0</v>
      </c>
      <c r="P10" s="12">
        <v>6</v>
      </c>
      <c r="Q10" s="12">
        <v>3</v>
      </c>
      <c r="R10" s="12">
        <v>0</v>
      </c>
      <c r="S10" s="12">
        <v>19.2</v>
      </c>
    </row>
    <row r="11" spans="1:19">
      <c r="A11" s="8" t="s">
        <v>59</v>
      </c>
      <c r="B11" s="8" t="s">
        <v>60</v>
      </c>
      <c r="C11" s="33" t="s">
        <v>898</v>
      </c>
      <c r="D11" s="12">
        <v>243647</v>
      </c>
      <c r="E11" s="13">
        <v>44417.661319548606</v>
      </c>
      <c r="F11" s="12">
        <f t="shared" si="0"/>
        <v>27.5</v>
      </c>
      <c r="G11" s="12">
        <v>0</v>
      </c>
      <c r="H11" s="12">
        <v>27.5</v>
      </c>
      <c r="I11" s="8" t="s">
        <v>575</v>
      </c>
      <c r="J11" s="8" t="s">
        <v>543</v>
      </c>
      <c r="K11" s="8" t="s">
        <v>0</v>
      </c>
      <c r="L11" s="8" t="s">
        <v>23</v>
      </c>
      <c r="M11" s="8" t="s">
        <v>23</v>
      </c>
      <c r="N11" s="12">
        <v>0</v>
      </c>
      <c r="O11" s="12">
        <v>0</v>
      </c>
      <c r="P11" s="12">
        <v>6</v>
      </c>
      <c r="Q11" s="12">
        <v>3</v>
      </c>
      <c r="R11" s="12">
        <v>0.5</v>
      </c>
      <c r="S11" s="12">
        <v>18</v>
      </c>
    </row>
    <row r="12" spans="1:19">
      <c r="A12" s="8" t="s">
        <v>59</v>
      </c>
      <c r="B12" s="12" t="s">
        <v>60</v>
      </c>
      <c r="C12" s="33" t="s">
        <v>898</v>
      </c>
      <c r="D12" s="12">
        <v>251668</v>
      </c>
      <c r="E12" s="13">
        <v>44425.576795775458</v>
      </c>
      <c r="F12" s="12">
        <f t="shared" si="0"/>
        <v>26.5</v>
      </c>
      <c r="G12" s="12">
        <v>0</v>
      </c>
      <c r="H12" s="12">
        <v>26.5</v>
      </c>
      <c r="I12" s="8" t="s">
        <v>549</v>
      </c>
      <c r="J12" s="8" t="s">
        <v>543</v>
      </c>
      <c r="K12" s="8" t="s">
        <v>3</v>
      </c>
      <c r="L12" s="8" t="s">
        <v>23</v>
      </c>
      <c r="M12" s="8" t="s">
        <v>23</v>
      </c>
      <c r="N12" s="12">
        <v>0</v>
      </c>
      <c r="O12" s="12">
        <v>0</v>
      </c>
      <c r="P12" s="12">
        <v>6</v>
      </c>
      <c r="Q12" s="12">
        <v>3</v>
      </c>
      <c r="R12" s="12">
        <v>1.5</v>
      </c>
      <c r="S12" s="12">
        <v>16</v>
      </c>
    </row>
    <row r="13" spans="1:19">
      <c r="A13" s="8" t="s">
        <v>59</v>
      </c>
      <c r="B13" s="12" t="s">
        <v>60</v>
      </c>
      <c r="C13" s="33" t="s">
        <v>898</v>
      </c>
      <c r="D13" s="12">
        <v>241745</v>
      </c>
      <c r="E13" s="13">
        <v>44414.524388194441</v>
      </c>
      <c r="F13" s="12">
        <f t="shared" si="0"/>
        <v>24.799999999999997</v>
      </c>
      <c r="G13" s="12">
        <v>0</v>
      </c>
      <c r="H13" s="12">
        <v>24.799999999999997</v>
      </c>
      <c r="I13" s="8" t="s">
        <v>598</v>
      </c>
      <c r="J13" s="8" t="s">
        <v>543</v>
      </c>
      <c r="K13" s="8" t="s">
        <v>0</v>
      </c>
      <c r="L13" s="8" t="s">
        <v>23</v>
      </c>
      <c r="M13" s="8" t="s">
        <v>23</v>
      </c>
      <c r="N13" s="12">
        <v>0</v>
      </c>
      <c r="O13" s="12">
        <v>0</v>
      </c>
      <c r="P13" s="12">
        <v>6</v>
      </c>
      <c r="Q13" s="12">
        <v>0</v>
      </c>
      <c r="R13" s="12">
        <v>0.4</v>
      </c>
      <c r="S13" s="12">
        <v>18.399999999999999</v>
      </c>
    </row>
    <row r="14" spans="1:19">
      <c r="A14" s="8" t="s">
        <v>59</v>
      </c>
      <c r="B14" s="12" t="s">
        <v>60</v>
      </c>
      <c r="C14" s="33" t="s">
        <v>898</v>
      </c>
      <c r="D14" s="12">
        <v>251291</v>
      </c>
      <c r="E14" s="13">
        <v>44425.435217881939</v>
      </c>
      <c r="F14" s="12">
        <f t="shared" si="0"/>
        <v>23.1</v>
      </c>
      <c r="G14" s="12">
        <v>0</v>
      </c>
      <c r="H14" s="12">
        <v>23.1</v>
      </c>
      <c r="I14" s="8" t="s">
        <v>548</v>
      </c>
      <c r="J14" s="8" t="s">
        <v>543</v>
      </c>
      <c r="K14" s="8" t="s">
        <v>0</v>
      </c>
      <c r="L14" s="8" t="s">
        <v>23</v>
      </c>
      <c r="M14" s="8" t="s">
        <v>23</v>
      </c>
      <c r="N14" s="12">
        <v>0</v>
      </c>
      <c r="O14" s="12">
        <v>0</v>
      </c>
      <c r="P14" s="12">
        <v>6</v>
      </c>
      <c r="Q14" s="12">
        <v>3</v>
      </c>
      <c r="R14" s="12">
        <v>1.5</v>
      </c>
      <c r="S14" s="12">
        <v>12.6</v>
      </c>
    </row>
    <row r="15" spans="1:19">
      <c r="A15" s="8" t="s">
        <v>59</v>
      </c>
      <c r="B15" s="12" t="s">
        <v>60</v>
      </c>
      <c r="C15" s="33" t="s">
        <v>898</v>
      </c>
      <c r="D15" s="12">
        <v>253317</v>
      </c>
      <c r="E15" s="13">
        <v>44425.951993159717</v>
      </c>
      <c r="F15" s="12">
        <f t="shared" si="0"/>
        <v>19.5</v>
      </c>
      <c r="G15" s="12">
        <v>0</v>
      </c>
      <c r="H15" s="12">
        <v>19.5</v>
      </c>
      <c r="I15" s="8" t="s">
        <v>568</v>
      </c>
      <c r="J15" s="8" t="s">
        <v>543</v>
      </c>
      <c r="K15" s="8" t="s">
        <v>1</v>
      </c>
      <c r="L15" s="8" t="s">
        <v>23</v>
      </c>
      <c r="M15" s="8" t="s">
        <v>23</v>
      </c>
      <c r="N15" s="12">
        <v>0</v>
      </c>
      <c r="O15" s="12">
        <v>0</v>
      </c>
      <c r="P15" s="12">
        <v>6</v>
      </c>
      <c r="Q15" s="12">
        <v>4</v>
      </c>
      <c r="R15" s="12">
        <v>1.5</v>
      </c>
      <c r="S15" s="12">
        <v>8</v>
      </c>
    </row>
    <row r="16" spans="1:19">
      <c r="A16" s="8" t="s">
        <v>59</v>
      </c>
      <c r="B16" s="8" t="s">
        <v>60</v>
      </c>
      <c r="C16" s="33" t="s">
        <v>898</v>
      </c>
      <c r="D16" s="12">
        <v>252996</v>
      </c>
      <c r="E16" s="13">
        <v>44425.88779724537</v>
      </c>
      <c r="F16" s="12">
        <f t="shared" si="0"/>
        <v>18.7</v>
      </c>
      <c r="G16" s="12">
        <v>0</v>
      </c>
      <c r="H16" s="12">
        <v>18.7</v>
      </c>
      <c r="I16" s="8" t="s">
        <v>546</v>
      </c>
      <c r="J16" s="8" t="s">
        <v>543</v>
      </c>
      <c r="K16" s="8" t="s">
        <v>0</v>
      </c>
      <c r="L16" s="8" t="s">
        <v>23</v>
      </c>
      <c r="M16" s="8" t="s">
        <v>23</v>
      </c>
      <c r="N16" s="12">
        <v>0</v>
      </c>
      <c r="O16" s="12">
        <v>0</v>
      </c>
      <c r="P16" s="12">
        <v>6</v>
      </c>
      <c r="Q16" s="12">
        <v>0</v>
      </c>
      <c r="R16" s="12">
        <v>1.5</v>
      </c>
      <c r="S16" s="12">
        <v>11.2</v>
      </c>
    </row>
    <row r="17" spans="1:19">
      <c r="A17" s="8" t="s">
        <v>59</v>
      </c>
      <c r="B17" s="12" t="s">
        <v>60</v>
      </c>
      <c r="C17" s="33" t="s">
        <v>898</v>
      </c>
      <c r="D17" s="12">
        <v>246219</v>
      </c>
      <c r="E17" s="13">
        <v>44419.937605497682</v>
      </c>
      <c r="F17" s="12">
        <f t="shared" si="0"/>
        <v>18</v>
      </c>
      <c r="G17" s="12">
        <v>0</v>
      </c>
      <c r="H17" s="12">
        <v>18</v>
      </c>
      <c r="I17" s="8" t="s">
        <v>584</v>
      </c>
      <c r="J17" s="8" t="s">
        <v>543</v>
      </c>
      <c r="K17" s="8" t="s">
        <v>40</v>
      </c>
      <c r="L17" s="8" t="s">
        <v>23</v>
      </c>
      <c r="M17" s="8" t="s">
        <v>23</v>
      </c>
      <c r="N17" s="12">
        <v>0</v>
      </c>
      <c r="O17" s="12">
        <v>0</v>
      </c>
      <c r="P17" s="12">
        <v>6</v>
      </c>
      <c r="Q17" s="12">
        <v>0</v>
      </c>
      <c r="R17" s="12">
        <v>0</v>
      </c>
      <c r="S17" s="12">
        <v>12</v>
      </c>
    </row>
    <row r="18" spans="1:19">
      <c r="A18" s="8" t="s">
        <v>59</v>
      </c>
      <c r="B18" s="8" t="s">
        <v>60</v>
      </c>
      <c r="C18" s="33" t="s">
        <v>898</v>
      </c>
      <c r="D18" s="12">
        <v>245862</v>
      </c>
      <c r="E18" s="13">
        <v>44419.717678171291</v>
      </c>
      <c r="F18" s="12">
        <f t="shared" si="0"/>
        <v>17.899999999999999</v>
      </c>
      <c r="G18" s="12">
        <v>0</v>
      </c>
      <c r="H18" s="12">
        <v>17.899999999999999</v>
      </c>
      <c r="I18" s="8" t="s">
        <v>556</v>
      </c>
      <c r="J18" s="8" t="s">
        <v>543</v>
      </c>
      <c r="K18" s="8" t="s">
        <v>35</v>
      </c>
      <c r="L18" s="8" t="s">
        <v>23</v>
      </c>
      <c r="M18" s="8" t="s">
        <v>23</v>
      </c>
      <c r="N18" s="12">
        <v>0</v>
      </c>
      <c r="O18" s="12">
        <v>0</v>
      </c>
      <c r="P18" s="12">
        <v>6</v>
      </c>
      <c r="Q18" s="12">
        <v>3</v>
      </c>
      <c r="R18" s="12">
        <v>1.5</v>
      </c>
      <c r="S18" s="12">
        <v>7.4</v>
      </c>
    </row>
    <row r="19" spans="1:19">
      <c r="A19" s="8" t="s">
        <v>59</v>
      </c>
      <c r="B19" s="8" t="s">
        <v>60</v>
      </c>
      <c r="C19" s="33" t="s">
        <v>898</v>
      </c>
      <c r="D19" s="12">
        <v>247528</v>
      </c>
      <c r="E19" s="13">
        <v>44421.462799513887</v>
      </c>
      <c r="F19" s="12">
        <f t="shared" si="0"/>
        <v>16.8</v>
      </c>
      <c r="G19" s="12">
        <v>0</v>
      </c>
      <c r="H19" s="12">
        <v>16.8</v>
      </c>
      <c r="I19" s="8" t="s">
        <v>545</v>
      </c>
      <c r="J19" s="8" t="s">
        <v>543</v>
      </c>
      <c r="K19" s="8" t="s">
        <v>3</v>
      </c>
      <c r="L19" s="8" t="s">
        <v>23</v>
      </c>
      <c r="M19" s="8" t="s">
        <v>23</v>
      </c>
      <c r="N19" s="12">
        <v>0</v>
      </c>
      <c r="O19" s="12">
        <v>0</v>
      </c>
      <c r="P19" s="12">
        <v>6</v>
      </c>
      <c r="Q19" s="12">
        <v>3</v>
      </c>
      <c r="R19" s="12">
        <v>0.6</v>
      </c>
      <c r="S19" s="12">
        <v>7.2</v>
      </c>
    </row>
    <row r="20" spans="1:19">
      <c r="A20" s="8" t="s">
        <v>59</v>
      </c>
      <c r="B20" s="8" t="s">
        <v>60</v>
      </c>
      <c r="C20" s="33" t="s">
        <v>898</v>
      </c>
      <c r="D20" s="12">
        <v>248641</v>
      </c>
      <c r="E20" s="13">
        <v>44423.641224837964</v>
      </c>
      <c r="F20" s="12">
        <f t="shared" si="0"/>
        <v>16.100000000000001</v>
      </c>
      <c r="G20" s="12">
        <v>0</v>
      </c>
      <c r="H20" s="12">
        <v>16.100000000000001</v>
      </c>
      <c r="I20" s="8" t="s">
        <v>542</v>
      </c>
      <c r="J20" s="8" t="s">
        <v>543</v>
      </c>
      <c r="K20" s="8" t="s">
        <v>3</v>
      </c>
      <c r="L20" s="8" t="s">
        <v>23</v>
      </c>
      <c r="M20" s="8" t="s">
        <v>23</v>
      </c>
      <c r="N20" s="12">
        <v>0</v>
      </c>
      <c r="O20" s="12">
        <v>0</v>
      </c>
      <c r="P20" s="12">
        <v>6</v>
      </c>
      <c r="Q20" s="12">
        <v>3</v>
      </c>
      <c r="R20" s="12">
        <v>1.5</v>
      </c>
      <c r="S20" s="12">
        <v>5.6</v>
      </c>
    </row>
    <row r="21" spans="1:19">
      <c r="A21" s="8" t="s">
        <v>59</v>
      </c>
      <c r="B21" s="8" t="s">
        <v>60</v>
      </c>
      <c r="C21" s="33" t="s">
        <v>898</v>
      </c>
      <c r="D21" s="12">
        <v>253521</v>
      </c>
      <c r="E21" s="13">
        <v>44425.995224513885</v>
      </c>
      <c r="F21" s="12">
        <f t="shared" si="0"/>
        <v>15.6</v>
      </c>
      <c r="G21" s="12">
        <v>0</v>
      </c>
      <c r="H21" s="12">
        <v>15.6</v>
      </c>
      <c r="I21" s="8" t="s">
        <v>554</v>
      </c>
      <c r="J21" s="8" t="s">
        <v>543</v>
      </c>
      <c r="K21" s="8" t="s">
        <v>5</v>
      </c>
      <c r="L21" s="8" t="s">
        <v>23</v>
      </c>
      <c r="M21" s="8" t="s">
        <v>23</v>
      </c>
      <c r="N21" s="12">
        <v>0</v>
      </c>
      <c r="O21" s="12">
        <v>0</v>
      </c>
      <c r="P21" s="12">
        <v>6</v>
      </c>
      <c r="Q21" s="12">
        <v>0</v>
      </c>
      <c r="R21" s="12">
        <v>0</v>
      </c>
      <c r="S21" s="12">
        <v>9.6</v>
      </c>
    </row>
    <row r="22" spans="1:19">
      <c r="A22" s="8" t="s">
        <v>59</v>
      </c>
      <c r="B22" s="8" t="s">
        <v>60</v>
      </c>
      <c r="C22" s="33" t="s">
        <v>898</v>
      </c>
      <c r="D22" s="12">
        <v>251295</v>
      </c>
      <c r="E22" s="13">
        <v>44425.437298321754</v>
      </c>
      <c r="F22" s="12">
        <f t="shared" si="0"/>
        <v>14.9</v>
      </c>
      <c r="G22" s="12">
        <v>0</v>
      </c>
      <c r="H22" s="12">
        <v>14.9</v>
      </c>
      <c r="I22" s="8" t="s">
        <v>597</v>
      </c>
      <c r="J22" s="8" t="s">
        <v>543</v>
      </c>
      <c r="K22" s="8" t="s">
        <v>1</v>
      </c>
      <c r="L22" s="8" t="s">
        <v>23</v>
      </c>
      <c r="M22" s="8" t="s">
        <v>23</v>
      </c>
      <c r="N22" s="12">
        <v>0</v>
      </c>
      <c r="O22" s="12">
        <v>0</v>
      </c>
      <c r="P22" s="12">
        <v>6</v>
      </c>
      <c r="Q22" s="12">
        <v>3</v>
      </c>
      <c r="R22" s="12">
        <v>1.5</v>
      </c>
      <c r="S22" s="12">
        <v>4.4000000000000004</v>
      </c>
    </row>
    <row r="23" spans="1:19">
      <c r="A23" s="8" t="s">
        <v>59</v>
      </c>
      <c r="B23" s="8" t="s">
        <v>60</v>
      </c>
      <c r="C23" s="33" t="s">
        <v>898</v>
      </c>
      <c r="D23" s="12">
        <v>242798</v>
      </c>
      <c r="E23" s="13">
        <v>44415.88620645833</v>
      </c>
      <c r="F23" s="12">
        <f t="shared" si="0"/>
        <v>14.3</v>
      </c>
      <c r="G23" s="12">
        <v>0</v>
      </c>
      <c r="H23" s="12">
        <v>14.3</v>
      </c>
      <c r="I23" s="8" t="s">
        <v>552</v>
      </c>
      <c r="J23" s="8" t="s">
        <v>543</v>
      </c>
      <c r="K23" s="8" t="s">
        <v>27</v>
      </c>
      <c r="L23" s="8" t="s">
        <v>23</v>
      </c>
      <c r="M23" s="8" t="s">
        <v>23</v>
      </c>
      <c r="N23" s="12">
        <v>0</v>
      </c>
      <c r="O23" s="12">
        <v>0</v>
      </c>
      <c r="P23" s="12">
        <v>6</v>
      </c>
      <c r="Q23" s="12">
        <v>0</v>
      </c>
      <c r="R23" s="12">
        <v>0.9</v>
      </c>
      <c r="S23" s="12">
        <v>7.4</v>
      </c>
    </row>
    <row r="24" spans="1:19">
      <c r="A24" s="8" t="s">
        <v>59</v>
      </c>
      <c r="B24" s="8" t="s">
        <v>60</v>
      </c>
      <c r="C24" s="33" t="s">
        <v>898</v>
      </c>
      <c r="D24" s="12">
        <v>248662</v>
      </c>
      <c r="E24" s="13">
        <v>44423.661370231479</v>
      </c>
      <c r="F24" s="12">
        <f t="shared" si="0"/>
        <v>14</v>
      </c>
      <c r="G24" s="12">
        <v>0</v>
      </c>
      <c r="H24" s="12">
        <v>14</v>
      </c>
      <c r="I24" s="8" t="s">
        <v>578</v>
      </c>
      <c r="J24" s="8" t="s">
        <v>543</v>
      </c>
      <c r="K24" s="8" t="s">
        <v>25</v>
      </c>
      <c r="L24" s="8" t="s">
        <v>23</v>
      </c>
      <c r="M24" s="8" t="s">
        <v>23</v>
      </c>
      <c r="N24" s="12">
        <v>0</v>
      </c>
      <c r="O24" s="12">
        <v>0</v>
      </c>
      <c r="P24" s="12">
        <v>6</v>
      </c>
      <c r="Q24" s="12">
        <v>0</v>
      </c>
      <c r="R24" s="12">
        <v>0.2</v>
      </c>
      <c r="S24" s="12">
        <v>7.8</v>
      </c>
    </row>
    <row r="25" spans="1:19">
      <c r="A25" s="8" t="s">
        <v>59</v>
      </c>
      <c r="B25" s="12" t="s">
        <v>60</v>
      </c>
      <c r="C25" s="33" t="s">
        <v>898</v>
      </c>
      <c r="D25" s="12">
        <v>245107</v>
      </c>
      <c r="E25" s="13">
        <v>44419.505515682868</v>
      </c>
      <c r="F25" s="12">
        <f t="shared" si="0"/>
        <v>14</v>
      </c>
      <c r="G25" s="12">
        <v>0</v>
      </c>
      <c r="H25" s="12">
        <v>14</v>
      </c>
      <c r="I25" s="8" t="s">
        <v>570</v>
      </c>
      <c r="J25" s="8" t="s">
        <v>543</v>
      </c>
      <c r="K25" s="8" t="s">
        <v>31</v>
      </c>
      <c r="L25" s="8" t="s">
        <v>23</v>
      </c>
      <c r="M25" s="8" t="s">
        <v>23</v>
      </c>
      <c r="N25" s="12">
        <v>0</v>
      </c>
      <c r="O25" s="12">
        <v>0</v>
      </c>
      <c r="P25" s="12">
        <v>6</v>
      </c>
      <c r="Q25" s="12">
        <v>3</v>
      </c>
      <c r="R25" s="12">
        <v>0.4</v>
      </c>
      <c r="S25" s="12">
        <v>4.5999999999999996</v>
      </c>
    </row>
    <row r="26" spans="1:19">
      <c r="A26" s="8" t="s">
        <v>59</v>
      </c>
      <c r="B26" s="12" t="s">
        <v>60</v>
      </c>
      <c r="C26" s="33" t="s">
        <v>898</v>
      </c>
      <c r="D26" s="12">
        <v>243455</v>
      </c>
      <c r="E26" s="13">
        <v>44417.539023773148</v>
      </c>
      <c r="F26" s="12">
        <f t="shared" si="0"/>
        <v>13.3</v>
      </c>
      <c r="G26" s="12">
        <v>0</v>
      </c>
      <c r="H26" s="12">
        <v>13.3</v>
      </c>
      <c r="I26" s="8" t="s">
        <v>557</v>
      </c>
      <c r="J26" s="8" t="s">
        <v>543</v>
      </c>
      <c r="K26" s="8" t="s">
        <v>5</v>
      </c>
      <c r="L26" s="8" t="s">
        <v>24</v>
      </c>
      <c r="M26" s="8" t="s">
        <v>23</v>
      </c>
      <c r="N26" s="12">
        <v>6</v>
      </c>
      <c r="O26" s="12">
        <v>0</v>
      </c>
      <c r="P26" s="12">
        <v>6</v>
      </c>
      <c r="Q26" s="12">
        <v>0</v>
      </c>
      <c r="R26" s="12">
        <v>0.9</v>
      </c>
      <c r="S26" s="12">
        <v>0.4</v>
      </c>
    </row>
    <row r="27" spans="1:19">
      <c r="A27" s="8" t="s">
        <v>59</v>
      </c>
      <c r="B27" s="12" t="s">
        <v>60</v>
      </c>
      <c r="C27" s="33" t="s">
        <v>898</v>
      </c>
      <c r="D27" s="12">
        <v>248940</v>
      </c>
      <c r="E27" s="13">
        <v>44424.082644409718</v>
      </c>
      <c r="F27" s="12">
        <f t="shared" si="0"/>
        <v>12.9</v>
      </c>
      <c r="G27" s="12">
        <v>0</v>
      </c>
      <c r="H27" s="12">
        <v>12.9</v>
      </c>
      <c r="I27" s="8" t="s">
        <v>587</v>
      </c>
      <c r="J27" s="8" t="s">
        <v>543</v>
      </c>
      <c r="K27" s="8" t="s">
        <v>51</v>
      </c>
      <c r="L27" s="8" t="s">
        <v>23</v>
      </c>
      <c r="M27" s="8" t="s">
        <v>23</v>
      </c>
      <c r="N27" s="12">
        <v>0</v>
      </c>
      <c r="O27" s="12">
        <v>0</v>
      </c>
      <c r="P27" s="12">
        <v>6</v>
      </c>
      <c r="Q27" s="12">
        <v>0</v>
      </c>
      <c r="R27" s="12">
        <v>1.5</v>
      </c>
      <c r="S27" s="12">
        <v>5.4</v>
      </c>
    </row>
    <row r="28" spans="1:19">
      <c r="A28" s="8" t="s">
        <v>59</v>
      </c>
      <c r="B28" s="12" t="s">
        <v>60</v>
      </c>
      <c r="C28" s="33" t="s">
        <v>898</v>
      </c>
      <c r="D28" s="12">
        <v>250922</v>
      </c>
      <c r="E28" s="13">
        <v>44424.948455196754</v>
      </c>
      <c r="F28" s="12">
        <f t="shared" si="0"/>
        <v>12.9</v>
      </c>
      <c r="G28" s="12">
        <v>0</v>
      </c>
      <c r="H28" s="12">
        <v>12.9</v>
      </c>
      <c r="I28" s="8" t="s">
        <v>592</v>
      </c>
      <c r="J28" s="8" t="s">
        <v>543</v>
      </c>
      <c r="K28" s="8" t="s">
        <v>45</v>
      </c>
      <c r="L28" s="8" t="s">
        <v>23</v>
      </c>
      <c r="M28" s="8" t="s">
        <v>23</v>
      </c>
      <c r="N28" s="12">
        <v>0</v>
      </c>
      <c r="O28" s="12">
        <v>0</v>
      </c>
      <c r="P28" s="12">
        <v>6</v>
      </c>
      <c r="Q28" s="12">
        <v>3</v>
      </c>
      <c r="R28" s="12">
        <v>1.5</v>
      </c>
      <c r="S28" s="12">
        <v>2.4</v>
      </c>
    </row>
    <row r="29" spans="1:19">
      <c r="A29" s="8" t="s">
        <v>59</v>
      </c>
      <c r="B29" s="8" t="s">
        <v>60</v>
      </c>
      <c r="C29" s="33" t="s">
        <v>898</v>
      </c>
      <c r="D29" s="12">
        <v>244699</v>
      </c>
      <c r="E29" s="13">
        <v>44418.944929664351</v>
      </c>
      <c r="F29" s="12">
        <f t="shared" si="0"/>
        <v>12.7</v>
      </c>
      <c r="G29" s="12">
        <v>0</v>
      </c>
      <c r="H29" s="12">
        <v>12.7</v>
      </c>
      <c r="I29" s="8" t="s">
        <v>566</v>
      </c>
      <c r="J29" s="8" t="s">
        <v>543</v>
      </c>
      <c r="K29" s="8" t="s">
        <v>46</v>
      </c>
      <c r="L29" s="8" t="s">
        <v>23</v>
      </c>
      <c r="M29" s="8" t="s">
        <v>23</v>
      </c>
      <c r="N29" s="12">
        <v>0</v>
      </c>
      <c r="O29" s="12">
        <v>0</v>
      </c>
      <c r="P29" s="12">
        <v>6</v>
      </c>
      <c r="Q29" s="12">
        <v>4</v>
      </c>
      <c r="R29" s="12">
        <v>1.5</v>
      </c>
      <c r="S29" s="12">
        <v>1.2</v>
      </c>
    </row>
    <row r="30" spans="1:19">
      <c r="A30" s="8" t="s">
        <v>59</v>
      </c>
      <c r="B30" s="12" t="s">
        <v>60</v>
      </c>
      <c r="C30" s="33" t="s">
        <v>898</v>
      </c>
      <c r="D30" s="12">
        <v>242394</v>
      </c>
      <c r="E30" s="13">
        <v>44414.916063009259</v>
      </c>
      <c r="F30" s="12">
        <f t="shared" si="0"/>
        <v>12.6</v>
      </c>
      <c r="G30" s="12">
        <v>0</v>
      </c>
      <c r="H30" s="12">
        <v>12.6</v>
      </c>
      <c r="I30" s="8" t="s">
        <v>553</v>
      </c>
      <c r="J30" s="8" t="s">
        <v>543</v>
      </c>
      <c r="K30" s="8" t="s">
        <v>27</v>
      </c>
      <c r="L30" s="8" t="s">
        <v>23</v>
      </c>
      <c r="M30" s="8" t="s">
        <v>23</v>
      </c>
      <c r="N30" s="12">
        <v>0</v>
      </c>
      <c r="O30" s="12">
        <v>0</v>
      </c>
      <c r="P30" s="12">
        <v>6</v>
      </c>
      <c r="Q30" s="12">
        <v>3</v>
      </c>
      <c r="R30" s="12">
        <v>0</v>
      </c>
      <c r="S30" s="12">
        <v>3.6</v>
      </c>
    </row>
    <row r="31" spans="1:19">
      <c r="A31" s="8" t="s">
        <v>59</v>
      </c>
      <c r="B31" s="8" t="s">
        <v>60</v>
      </c>
      <c r="C31" s="33" t="s">
        <v>898</v>
      </c>
      <c r="D31" s="12">
        <v>251082</v>
      </c>
      <c r="E31" s="13">
        <v>44425.05738564815</v>
      </c>
      <c r="F31" s="12">
        <f t="shared" si="0"/>
        <v>12.3</v>
      </c>
      <c r="G31" s="12">
        <v>0</v>
      </c>
      <c r="H31" s="12">
        <v>12.3</v>
      </c>
      <c r="I31" s="8" t="s">
        <v>586</v>
      </c>
      <c r="J31" s="8" t="s">
        <v>543</v>
      </c>
      <c r="K31" s="8" t="s">
        <v>28</v>
      </c>
      <c r="L31" s="8" t="s">
        <v>23</v>
      </c>
      <c r="M31" s="8" t="s">
        <v>23</v>
      </c>
      <c r="N31" s="12">
        <v>0</v>
      </c>
      <c r="O31" s="12">
        <v>0</v>
      </c>
      <c r="P31" s="12">
        <v>6</v>
      </c>
      <c r="Q31" s="12">
        <v>3</v>
      </c>
      <c r="R31" s="12">
        <v>1.5</v>
      </c>
      <c r="S31" s="12">
        <v>1.8</v>
      </c>
    </row>
    <row r="32" spans="1:19">
      <c r="A32" s="8" t="s">
        <v>59</v>
      </c>
      <c r="B32" s="8" t="s">
        <v>60</v>
      </c>
      <c r="C32" s="33" t="s">
        <v>898</v>
      </c>
      <c r="D32" s="12">
        <v>246220</v>
      </c>
      <c r="E32" s="13">
        <v>44419.938203182872</v>
      </c>
      <c r="F32" s="12">
        <f t="shared" si="0"/>
        <v>11.700000000000001</v>
      </c>
      <c r="G32" s="12">
        <v>0</v>
      </c>
      <c r="H32" s="12">
        <v>11.700000000000001</v>
      </c>
      <c r="I32" s="8" t="s">
        <v>544</v>
      </c>
      <c r="J32" s="8" t="s">
        <v>543</v>
      </c>
      <c r="K32" s="8" t="s">
        <v>3</v>
      </c>
      <c r="L32" s="8" t="s">
        <v>23</v>
      </c>
      <c r="M32" s="8" t="s">
        <v>23</v>
      </c>
      <c r="N32" s="12">
        <v>0</v>
      </c>
      <c r="O32" s="12">
        <v>0</v>
      </c>
      <c r="P32" s="12">
        <v>6</v>
      </c>
      <c r="Q32" s="12">
        <v>3</v>
      </c>
      <c r="R32" s="12">
        <v>0.9</v>
      </c>
      <c r="S32" s="12">
        <v>1.8</v>
      </c>
    </row>
    <row r="33" spans="1:19">
      <c r="A33" s="8" t="s">
        <v>59</v>
      </c>
      <c r="B33" s="12" t="s">
        <v>60</v>
      </c>
      <c r="C33" s="33" t="s">
        <v>898</v>
      </c>
      <c r="D33" s="12">
        <v>245600</v>
      </c>
      <c r="E33" s="13">
        <v>44419.645693391205</v>
      </c>
      <c r="F33" s="12">
        <f t="shared" si="0"/>
        <v>11.2</v>
      </c>
      <c r="G33" s="12">
        <v>0</v>
      </c>
      <c r="H33" s="12">
        <v>11.2</v>
      </c>
      <c r="I33" s="8" t="s">
        <v>564</v>
      </c>
      <c r="J33" s="8" t="s">
        <v>543</v>
      </c>
      <c r="K33" s="8" t="s">
        <v>46</v>
      </c>
      <c r="L33" s="8" t="s">
        <v>23</v>
      </c>
      <c r="M33" s="8" t="s">
        <v>23</v>
      </c>
      <c r="N33" s="12">
        <v>0</v>
      </c>
      <c r="O33" s="12">
        <v>0</v>
      </c>
      <c r="P33" s="12">
        <v>6</v>
      </c>
      <c r="Q33" s="12">
        <v>0</v>
      </c>
      <c r="R33" s="12">
        <v>0.4</v>
      </c>
      <c r="S33" s="12">
        <v>4.8</v>
      </c>
    </row>
    <row r="34" spans="1:19">
      <c r="A34" s="8" t="s">
        <v>59</v>
      </c>
      <c r="B34" s="8" t="s">
        <v>60</v>
      </c>
      <c r="C34" s="33" t="s">
        <v>898</v>
      </c>
      <c r="D34" s="12">
        <v>253011</v>
      </c>
      <c r="E34" s="13">
        <v>44425.890267071758</v>
      </c>
      <c r="F34" s="12">
        <f t="shared" ref="F34:F63" si="1">SUM(G34,H34)</f>
        <v>10.6</v>
      </c>
      <c r="G34" s="12">
        <v>0</v>
      </c>
      <c r="H34" s="12">
        <v>10.6</v>
      </c>
      <c r="I34" s="8" t="s">
        <v>591</v>
      </c>
      <c r="J34" s="8" t="s">
        <v>543</v>
      </c>
      <c r="K34" s="8" t="s">
        <v>37</v>
      </c>
      <c r="L34" s="8" t="s">
        <v>23</v>
      </c>
      <c r="M34" s="8" t="s">
        <v>23</v>
      </c>
      <c r="N34" s="12">
        <v>0</v>
      </c>
      <c r="O34" s="12">
        <v>0</v>
      </c>
      <c r="P34" s="12">
        <v>6</v>
      </c>
      <c r="Q34" s="12">
        <v>3</v>
      </c>
      <c r="R34" s="12">
        <v>0</v>
      </c>
      <c r="S34" s="12">
        <v>1.6</v>
      </c>
    </row>
    <row r="35" spans="1:19">
      <c r="A35" s="8" t="s">
        <v>59</v>
      </c>
      <c r="B35" s="12" t="s">
        <v>60</v>
      </c>
      <c r="C35" s="33" t="s">
        <v>898</v>
      </c>
      <c r="D35" s="12">
        <v>241245</v>
      </c>
      <c r="E35" s="13">
        <v>44414.040022430556</v>
      </c>
      <c r="F35" s="12">
        <f t="shared" si="1"/>
        <v>10.5</v>
      </c>
      <c r="G35" s="12">
        <v>0</v>
      </c>
      <c r="H35" s="12">
        <v>10.5</v>
      </c>
      <c r="I35" s="8" t="s">
        <v>604</v>
      </c>
      <c r="J35" s="8" t="s">
        <v>543</v>
      </c>
      <c r="K35" s="8" t="s">
        <v>5</v>
      </c>
      <c r="L35" s="8" t="s">
        <v>23</v>
      </c>
      <c r="M35" s="8" t="s">
        <v>23</v>
      </c>
      <c r="N35" s="12">
        <v>0</v>
      </c>
      <c r="O35" s="12">
        <v>0</v>
      </c>
      <c r="P35" s="12">
        <v>6</v>
      </c>
      <c r="Q35" s="12">
        <v>3</v>
      </c>
      <c r="R35" s="12">
        <v>0.5</v>
      </c>
      <c r="S35" s="12">
        <v>1</v>
      </c>
    </row>
    <row r="36" spans="1:19">
      <c r="A36" s="8" t="s">
        <v>59</v>
      </c>
      <c r="B36" s="12" t="s">
        <v>60</v>
      </c>
      <c r="C36" s="33" t="s">
        <v>898</v>
      </c>
      <c r="D36" s="12">
        <v>253306</v>
      </c>
      <c r="E36" s="13">
        <v>44425.946508333334</v>
      </c>
      <c r="F36" s="12">
        <f t="shared" si="1"/>
        <v>10.4</v>
      </c>
      <c r="G36" s="12">
        <v>0</v>
      </c>
      <c r="H36" s="12">
        <v>10.4</v>
      </c>
      <c r="I36" s="8" t="s">
        <v>555</v>
      </c>
      <c r="J36" s="8" t="s">
        <v>543</v>
      </c>
      <c r="K36" s="8" t="s">
        <v>27</v>
      </c>
      <c r="L36" s="8" t="s">
        <v>23</v>
      </c>
      <c r="M36" s="8" t="s">
        <v>23</v>
      </c>
      <c r="N36" s="12">
        <v>0</v>
      </c>
      <c r="O36" s="12">
        <v>0</v>
      </c>
      <c r="P36" s="12">
        <v>6</v>
      </c>
      <c r="Q36" s="12">
        <v>0</v>
      </c>
      <c r="R36" s="12">
        <v>0.2</v>
      </c>
      <c r="S36" s="12">
        <v>4.2</v>
      </c>
    </row>
    <row r="37" spans="1:19">
      <c r="A37" s="8" t="s">
        <v>59</v>
      </c>
      <c r="B37" s="12" t="s">
        <v>60</v>
      </c>
      <c r="C37" s="33" t="s">
        <v>898</v>
      </c>
      <c r="D37" s="12">
        <v>244690</v>
      </c>
      <c r="E37" s="13">
        <v>44418.933046238424</v>
      </c>
      <c r="F37" s="12">
        <f t="shared" si="1"/>
        <v>10.3</v>
      </c>
      <c r="G37" s="12">
        <v>0</v>
      </c>
      <c r="H37" s="12">
        <v>10.3</v>
      </c>
      <c r="I37" s="8" t="s">
        <v>561</v>
      </c>
      <c r="J37" s="8" t="s">
        <v>543</v>
      </c>
      <c r="K37" s="8" t="s">
        <v>35</v>
      </c>
      <c r="L37" s="8" t="s">
        <v>23</v>
      </c>
      <c r="M37" s="8" t="s">
        <v>23</v>
      </c>
      <c r="N37" s="12">
        <v>0</v>
      </c>
      <c r="O37" s="12">
        <v>0</v>
      </c>
      <c r="P37" s="12">
        <v>6</v>
      </c>
      <c r="Q37" s="12">
        <v>3</v>
      </c>
      <c r="R37" s="12">
        <v>0.9</v>
      </c>
      <c r="S37" s="12">
        <v>0.4</v>
      </c>
    </row>
    <row r="38" spans="1:19">
      <c r="A38" s="8" t="s">
        <v>59</v>
      </c>
      <c r="B38" s="8" t="s">
        <v>60</v>
      </c>
      <c r="C38" s="33" t="s">
        <v>898</v>
      </c>
      <c r="D38" s="12">
        <v>246188</v>
      </c>
      <c r="E38" s="13">
        <v>44419.916580624995</v>
      </c>
      <c r="F38" s="12">
        <f t="shared" si="1"/>
        <v>10.199999999999999</v>
      </c>
      <c r="G38" s="12">
        <v>0</v>
      </c>
      <c r="H38" s="12">
        <v>10.199999999999999</v>
      </c>
      <c r="I38" s="8" t="s">
        <v>551</v>
      </c>
      <c r="J38" s="8" t="s">
        <v>543</v>
      </c>
      <c r="K38" s="8" t="s">
        <v>3</v>
      </c>
      <c r="L38" s="8" t="s">
        <v>23</v>
      </c>
      <c r="M38" s="8" t="s">
        <v>23</v>
      </c>
      <c r="N38" s="12">
        <v>0</v>
      </c>
      <c r="O38" s="12">
        <v>0</v>
      </c>
      <c r="P38" s="12">
        <v>6</v>
      </c>
      <c r="Q38" s="12">
        <v>3</v>
      </c>
      <c r="R38" s="12">
        <v>0</v>
      </c>
      <c r="S38" s="12">
        <v>1.2</v>
      </c>
    </row>
    <row r="39" spans="1:19">
      <c r="A39" s="8" t="s">
        <v>59</v>
      </c>
      <c r="B39" s="8" t="s">
        <v>60</v>
      </c>
      <c r="C39" s="33" t="s">
        <v>898</v>
      </c>
      <c r="D39" s="12">
        <v>251368</v>
      </c>
      <c r="E39" s="13">
        <v>44425.473937175921</v>
      </c>
      <c r="F39" s="12">
        <f t="shared" si="1"/>
        <v>10.199999999999999</v>
      </c>
      <c r="G39" s="12">
        <v>0</v>
      </c>
      <c r="H39" s="12">
        <v>10.199999999999999</v>
      </c>
      <c r="I39" s="8" t="s">
        <v>585</v>
      </c>
      <c r="J39" s="8" t="s">
        <v>543</v>
      </c>
      <c r="K39" s="8" t="s">
        <v>44</v>
      </c>
      <c r="L39" s="8" t="s">
        <v>23</v>
      </c>
      <c r="M39" s="8" t="s">
        <v>24</v>
      </c>
      <c r="N39" s="12">
        <v>0</v>
      </c>
      <c r="O39" s="12">
        <v>0</v>
      </c>
      <c r="P39" s="12">
        <v>6</v>
      </c>
      <c r="Q39" s="12">
        <v>3</v>
      </c>
      <c r="R39" s="12">
        <v>0</v>
      </c>
      <c r="S39" s="12">
        <v>1.2</v>
      </c>
    </row>
    <row r="40" spans="1:19">
      <c r="A40" s="8" t="s">
        <v>59</v>
      </c>
      <c r="B40" s="8" t="s">
        <v>60</v>
      </c>
      <c r="C40" s="33" t="s">
        <v>898</v>
      </c>
      <c r="D40" s="12">
        <v>249858</v>
      </c>
      <c r="E40" s="13">
        <v>44424.704427789351</v>
      </c>
      <c r="F40" s="12">
        <f t="shared" si="1"/>
        <v>10</v>
      </c>
      <c r="G40" s="12">
        <v>0</v>
      </c>
      <c r="H40" s="12">
        <v>10</v>
      </c>
      <c r="I40" s="8" t="s">
        <v>573</v>
      </c>
      <c r="J40" s="8" t="s">
        <v>543</v>
      </c>
      <c r="K40" s="8" t="s">
        <v>44</v>
      </c>
      <c r="L40" s="8" t="s">
        <v>23</v>
      </c>
      <c r="M40" s="8" t="s">
        <v>23</v>
      </c>
      <c r="N40" s="12">
        <v>0</v>
      </c>
      <c r="O40" s="12">
        <v>0</v>
      </c>
      <c r="P40" s="12">
        <v>6</v>
      </c>
      <c r="Q40" s="12">
        <v>3</v>
      </c>
      <c r="R40" s="12">
        <v>0</v>
      </c>
      <c r="S40" s="12">
        <v>1</v>
      </c>
    </row>
    <row r="41" spans="1:19">
      <c r="A41" s="8" t="s">
        <v>59</v>
      </c>
      <c r="B41" s="12" t="s">
        <v>60</v>
      </c>
      <c r="C41" s="33" t="s">
        <v>8</v>
      </c>
      <c r="D41" s="12">
        <v>242240</v>
      </c>
      <c r="E41" s="13">
        <v>44414.766223784718</v>
      </c>
      <c r="F41" s="12">
        <f t="shared" si="1"/>
        <v>33.700000000000003</v>
      </c>
      <c r="G41" s="12">
        <v>0</v>
      </c>
      <c r="H41" s="12">
        <v>33.700000000000003</v>
      </c>
      <c r="I41" s="8" t="s">
        <v>569</v>
      </c>
      <c r="J41" s="8" t="s">
        <v>543</v>
      </c>
      <c r="K41" s="8" t="s">
        <v>45</v>
      </c>
      <c r="L41" s="8" t="s">
        <v>23</v>
      </c>
      <c r="M41" s="8" t="s">
        <v>23</v>
      </c>
      <c r="N41" s="12">
        <v>0</v>
      </c>
      <c r="O41" s="12">
        <v>0</v>
      </c>
      <c r="P41" s="12">
        <v>6</v>
      </c>
      <c r="Q41" s="12">
        <v>3</v>
      </c>
      <c r="R41" s="12">
        <v>0.7</v>
      </c>
      <c r="S41" s="12">
        <v>24</v>
      </c>
    </row>
    <row r="42" spans="1:19">
      <c r="A42" s="8" t="s">
        <v>59</v>
      </c>
      <c r="B42" s="12" t="s">
        <v>60</v>
      </c>
      <c r="C42" s="33" t="s">
        <v>8</v>
      </c>
      <c r="D42" s="12">
        <v>247439</v>
      </c>
      <c r="E42" s="13">
        <v>44421.416785520829</v>
      </c>
      <c r="F42" s="12">
        <f t="shared" si="1"/>
        <v>31.9</v>
      </c>
      <c r="G42" s="12">
        <v>0</v>
      </c>
      <c r="H42" s="12">
        <v>31.9</v>
      </c>
      <c r="I42" s="8" t="s">
        <v>599</v>
      </c>
      <c r="J42" s="8" t="s">
        <v>543</v>
      </c>
      <c r="K42" s="8" t="s">
        <v>0</v>
      </c>
      <c r="L42" s="8" t="s">
        <v>23</v>
      </c>
      <c r="M42" s="8" t="s">
        <v>23</v>
      </c>
      <c r="N42" s="12">
        <v>0</v>
      </c>
      <c r="O42" s="12">
        <v>0</v>
      </c>
      <c r="P42" s="12">
        <v>6</v>
      </c>
      <c r="Q42" s="12">
        <v>3</v>
      </c>
      <c r="R42" s="12">
        <v>1.5</v>
      </c>
      <c r="S42" s="12">
        <v>21.4</v>
      </c>
    </row>
    <row r="43" spans="1:19">
      <c r="A43" s="8" t="s">
        <v>59</v>
      </c>
      <c r="B43" s="12" t="s">
        <v>60</v>
      </c>
      <c r="C43" s="33" t="s">
        <v>8</v>
      </c>
      <c r="D43" s="12">
        <v>247737</v>
      </c>
      <c r="E43" s="13">
        <v>44421.61731105324</v>
      </c>
      <c r="F43" s="12">
        <f t="shared" si="1"/>
        <v>30.4</v>
      </c>
      <c r="G43" s="12">
        <v>0</v>
      </c>
      <c r="H43" s="12">
        <v>30.4</v>
      </c>
      <c r="I43" s="8" t="s">
        <v>581</v>
      </c>
      <c r="J43" s="8" t="s">
        <v>543</v>
      </c>
      <c r="K43" s="8" t="s">
        <v>37</v>
      </c>
      <c r="L43" s="8" t="s">
        <v>23</v>
      </c>
      <c r="M43" s="8" t="s">
        <v>23</v>
      </c>
      <c r="N43" s="12">
        <v>0</v>
      </c>
      <c r="O43" s="12">
        <v>0</v>
      </c>
      <c r="P43" s="12">
        <v>6</v>
      </c>
      <c r="Q43" s="12">
        <v>0</v>
      </c>
      <c r="R43" s="12">
        <v>0.4</v>
      </c>
      <c r="S43" s="12">
        <v>24</v>
      </c>
    </row>
    <row r="44" spans="1:19">
      <c r="A44" s="8" t="s">
        <v>59</v>
      </c>
      <c r="B44" s="8" t="s">
        <v>60</v>
      </c>
      <c r="C44" s="33" t="s">
        <v>8</v>
      </c>
      <c r="D44" s="12">
        <v>243799</v>
      </c>
      <c r="E44" s="13">
        <v>44417.764489120367</v>
      </c>
      <c r="F44" s="12">
        <f t="shared" si="1"/>
        <v>29.1</v>
      </c>
      <c r="G44" s="12">
        <v>0</v>
      </c>
      <c r="H44" s="12">
        <v>29.1</v>
      </c>
      <c r="I44" s="8" t="s">
        <v>571</v>
      </c>
      <c r="J44" s="8" t="s">
        <v>543</v>
      </c>
      <c r="K44" s="8" t="s">
        <v>0</v>
      </c>
      <c r="L44" s="8" t="s">
        <v>23</v>
      </c>
      <c r="M44" s="8" t="s">
        <v>23</v>
      </c>
      <c r="N44" s="12">
        <v>0</v>
      </c>
      <c r="O44" s="12">
        <v>0</v>
      </c>
      <c r="P44" s="12">
        <v>6</v>
      </c>
      <c r="Q44" s="12">
        <v>0</v>
      </c>
      <c r="R44" s="12">
        <v>1.5</v>
      </c>
      <c r="S44" s="12">
        <v>21.6</v>
      </c>
    </row>
    <row r="45" spans="1:19">
      <c r="A45" s="8" t="s">
        <v>59</v>
      </c>
      <c r="B45" s="12" t="s">
        <v>60</v>
      </c>
      <c r="C45" s="33" t="s">
        <v>8</v>
      </c>
      <c r="D45" s="12">
        <v>244979</v>
      </c>
      <c r="E45" s="13">
        <v>44419.461741712963</v>
      </c>
      <c r="F45" s="12">
        <f t="shared" si="1"/>
        <v>21.8</v>
      </c>
      <c r="G45" s="12">
        <v>0</v>
      </c>
      <c r="H45" s="12">
        <v>21.8</v>
      </c>
      <c r="I45" s="8" t="s">
        <v>600</v>
      </c>
      <c r="J45" s="8" t="s">
        <v>543</v>
      </c>
      <c r="K45" s="8" t="s">
        <v>31</v>
      </c>
      <c r="L45" s="8" t="s">
        <v>23</v>
      </c>
      <c r="M45" s="8" t="s">
        <v>23</v>
      </c>
      <c r="N45" s="12">
        <v>0</v>
      </c>
      <c r="O45" s="12">
        <v>0</v>
      </c>
      <c r="P45" s="12">
        <v>6</v>
      </c>
      <c r="Q45" s="12">
        <v>0</v>
      </c>
      <c r="R45" s="12">
        <v>0</v>
      </c>
      <c r="S45" s="12">
        <v>15.8</v>
      </c>
    </row>
    <row r="46" spans="1:19">
      <c r="A46" s="8" t="s">
        <v>59</v>
      </c>
      <c r="B46" s="12" t="s">
        <v>60</v>
      </c>
      <c r="C46" s="33" t="s">
        <v>8</v>
      </c>
      <c r="D46" s="12">
        <v>244088</v>
      </c>
      <c r="E46" s="13">
        <v>44418.033547615742</v>
      </c>
      <c r="F46" s="12">
        <f t="shared" si="1"/>
        <v>20.100000000000001</v>
      </c>
      <c r="G46" s="12">
        <v>0</v>
      </c>
      <c r="H46" s="12">
        <v>20.100000000000001</v>
      </c>
      <c r="I46" s="8" t="s">
        <v>572</v>
      </c>
      <c r="J46" s="8" t="s">
        <v>543</v>
      </c>
      <c r="K46" s="8" t="s">
        <v>4</v>
      </c>
      <c r="L46" s="8" t="s">
        <v>23</v>
      </c>
      <c r="M46" s="8" t="s">
        <v>23</v>
      </c>
      <c r="N46" s="12">
        <v>0</v>
      </c>
      <c r="O46" s="12">
        <v>0</v>
      </c>
      <c r="P46" s="12">
        <v>6</v>
      </c>
      <c r="Q46" s="12">
        <v>3</v>
      </c>
      <c r="R46" s="12">
        <v>1.5</v>
      </c>
      <c r="S46" s="12">
        <v>9.6</v>
      </c>
    </row>
    <row r="47" spans="1:19">
      <c r="A47" s="8" t="s">
        <v>59</v>
      </c>
      <c r="B47" s="8" t="s">
        <v>60</v>
      </c>
      <c r="C47" s="33" t="s">
        <v>8</v>
      </c>
      <c r="D47" s="12">
        <v>243486</v>
      </c>
      <c r="E47" s="13">
        <v>44417.564373773144</v>
      </c>
      <c r="F47" s="12">
        <f t="shared" si="1"/>
        <v>19.3</v>
      </c>
      <c r="G47" s="12">
        <v>0</v>
      </c>
      <c r="H47" s="12">
        <v>19.3</v>
      </c>
      <c r="I47" s="8" t="s">
        <v>595</v>
      </c>
      <c r="J47" s="8" t="s">
        <v>543</v>
      </c>
      <c r="K47" s="8" t="s">
        <v>44</v>
      </c>
      <c r="L47" s="8" t="s">
        <v>23</v>
      </c>
      <c r="M47" s="8" t="s">
        <v>23</v>
      </c>
      <c r="N47" s="12">
        <v>0</v>
      </c>
      <c r="O47" s="12">
        <v>0</v>
      </c>
      <c r="P47" s="12">
        <v>6</v>
      </c>
      <c r="Q47" s="12">
        <v>3</v>
      </c>
      <c r="R47" s="12">
        <v>1.5</v>
      </c>
      <c r="S47" s="12">
        <v>8.8000000000000007</v>
      </c>
    </row>
    <row r="48" spans="1:19">
      <c r="A48" s="8" t="s">
        <v>59</v>
      </c>
      <c r="B48" s="12" t="s">
        <v>60</v>
      </c>
      <c r="C48" s="33" t="s">
        <v>8</v>
      </c>
      <c r="D48" s="12">
        <v>248898</v>
      </c>
      <c r="E48" s="13">
        <v>44423.960798761575</v>
      </c>
      <c r="F48" s="12">
        <f t="shared" si="1"/>
        <v>18.200000000000003</v>
      </c>
      <c r="G48" s="12">
        <v>0</v>
      </c>
      <c r="H48" s="12">
        <v>18.200000000000003</v>
      </c>
      <c r="I48" s="8" t="s">
        <v>582</v>
      </c>
      <c r="J48" s="8" t="s">
        <v>543</v>
      </c>
      <c r="K48" s="8" t="s">
        <v>43</v>
      </c>
      <c r="L48" s="8" t="s">
        <v>23</v>
      </c>
      <c r="M48" s="8" t="s">
        <v>23</v>
      </c>
      <c r="N48" s="12">
        <v>0</v>
      </c>
      <c r="O48" s="12">
        <v>0</v>
      </c>
      <c r="P48" s="12">
        <v>6</v>
      </c>
      <c r="Q48" s="12">
        <v>3</v>
      </c>
      <c r="R48" s="12">
        <v>0.8</v>
      </c>
      <c r="S48" s="12">
        <v>8.4</v>
      </c>
    </row>
    <row r="49" spans="1:19">
      <c r="A49" s="8" t="s">
        <v>59</v>
      </c>
      <c r="B49" s="8" t="s">
        <v>60</v>
      </c>
      <c r="C49" s="33" t="s">
        <v>8</v>
      </c>
      <c r="D49" s="12">
        <v>246313</v>
      </c>
      <c r="E49" s="13">
        <v>44419.999644606476</v>
      </c>
      <c r="F49" s="12">
        <f t="shared" si="1"/>
        <v>17.8</v>
      </c>
      <c r="G49" s="12">
        <v>0</v>
      </c>
      <c r="H49" s="12">
        <v>17.8</v>
      </c>
      <c r="I49" s="8" t="s">
        <v>590</v>
      </c>
      <c r="J49" s="8" t="s">
        <v>543</v>
      </c>
      <c r="K49" s="8" t="s">
        <v>2</v>
      </c>
      <c r="L49" s="8" t="s">
        <v>23</v>
      </c>
      <c r="M49" s="8" t="s">
        <v>23</v>
      </c>
      <c r="N49" s="12">
        <v>0</v>
      </c>
      <c r="O49" s="12">
        <v>0</v>
      </c>
      <c r="P49" s="12">
        <v>6</v>
      </c>
      <c r="Q49" s="12">
        <v>0</v>
      </c>
      <c r="R49" s="12">
        <v>1</v>
      </c>
      <c r="S49" s="12">
        <v>10.8</v>
      </c>
    </row>
    <row r="50" spans="1:19">
      <c r="A50" s="8" t="s">
        <v>59</v>
      </c>
      <c r="B50" s="8" t="s">
        <v>60</v>
      </c>
      <c r="C50" s="33" t="s">
        <v>8</v>
      </c>
      <c r="D50" s="12">
        <v>250947</v>
      </c>
      <c r="E50" s="13">
        <v>44424.977224791663</v>
      </c>
      <c r="F50" s="12">
        <f t="shared" si="1"/>
        <v>17.799999999999997</v>
      </c>
      <c r="G50" s="12">
        <v>0</v>
      </c>
      <c r="H50" s="12">
        <v>17.799999999999997</v>
      </c>
      <c r="I50" s="8" t="s">
        <v>580</v>
      </c>
      <c r="J50" s="8" t="s">
        <v>543</v>
      </c>
      <c r="K50" s="8" t="s">
        <v>79</v>
      </c>
      <c r="L50" s="8" t="s">
        <v>23</v>
      </c>
      <c r="M50" s="8" t="s">
        <v>23</v>
      </c>
      <c r="N50" s="12">
        <v>0</v>
      </c>
      <c r="O50" s="12">
        <v>0</v>
      </c>
      <c r="P50" s="12">
        <v>6</v>
      </c>
      <c r="Q50" s="12">
        <v>3</v>
      </c>
      <c r="R50" s="12">
        <v>0.6</v>
      </c>
      <c r="S50" s="12">
        <v>8.1999999999999993</v>
      </c>
    </row>
    <row r="51" spans="1:19">
      <c r="A51" s="8" t="s">
        <v>59</v>
      </c>
      <c r="B51" s="8" t="s">
        <v>60</v>
      </c>
      <c r="C51" s="33" t="s">
        <v>8</v>
      </c>
      <c r="D51" s="12">
        <v>248846</v>
      </c>
      <c r="E51" s="13">
        <v>44423.927657638887</v>
      </c>
      <c r="F51" s="12">
        <f t="shared" si="1"/>
        <v>17.7</v>
      </c>
      <c r="G51" s="12">
        <v>0</v>
      </c>
      <c r="H51" s="12">
        <v>17.7</v>
      </c>
      <c r="I51" s="8" t="s">
        <v>550</v>
      </c>
      <c r="J51" s="8" t="s">
        <v>543</v>
      </c>
      <c r="K51" s="8" t="s">
        <v>35</v>
      </c>
      <c r="L51" s="8" t="s">
        <v>23</v>
      </c>
      <c r="M51" s="8" t="s">
        <v>23</v>
      </c>
      <c r="N51" s="12">
        <v>0</v>
      </c>
      <c r="O51" s="12">
        <v>0</v>
      </c>
      <c r="P51" s="12">
        <v>6</v>
      </c>
      <c r="Q51" s="12">
        <v>3</v>
      </c>
      <c r="R51" s="12">
        <v>1.5</v>
      </c>
      <c r="S51" s="12">
        <v>7.2</v>
      </c>
    </row>
    <row r="52" spans="1:19">
      <c r="A52" s="8" t="s">
        <v>59</v>
      </c>
      <c r="B52" s="8" t="s">
        <v>60</v>
      </c>
      <c r="C52" s="33" t="s">
        <v>8</v>
      </c>
      <c r="D52" s="12">
        <v>245624</v>
      </c>
      <c r="E52" s="13">
        <v>44419.652646319446</v>
      </c>
      <c r="F52" s="12">
        <f t="shared" si="1"/>
        <v>16.5</v>
      </c>
      <c r="G52" s="12">
        <v>0</v>
      </c>
      <c r="H52" s="12">
        <v>16.5</v>
      </c>
      <c r="I52" s="8" t="s">
        <v>579</v>
      </c>
      <c r="J52" s="8" t="s">
        <v>543</v>
      </c>
      <c r="K52" s="8" t="s">
        <v>6</v>
      </c>
      <c r="L52" s="8" t="s">
        <v>23</v>
      </c>
      <c r="M52" s="8" t="s">
        <v>23</v>
      </c>
      <c r="N52" s="12">
        <v>0</v>
      </c>
      <c r="O52" s="12">
        <v>0</v>
      </c>
      <c r="P52" s="12">
        <v>6</v>
      </c>
      <c r="Q52" s="12">
        <v>3</v>
      </c>
      <c r="R52" s="12">
        <v>0.3</v>
      </c>
      <c r="S52" s="12">
        <v>7.2</v>
      </c>
    </row>
    <row r="53" spans="1:19">
      <c r="A53" s="8" t="s">
        <v>59</v>
      </c>
      <c r="B53" s="12" t="s">
        <v>60</v>
      </c>
      <c r="C53" s="33" t="s">
        <v>8</v>
      </c>
      <c r="D53" s="12">
        <v>247168</v>
      </c>
      <c r="E53" s="13">
        <v>44420.824347800924</v>
      </c>
      <c r="F53" s="12">
        <f t="shared" si="1"/>
        <v>14.8</v>
      </c>
      <c r="G53" s="12">
        <v>0</v>
      </c>
      <c r="H53" s="12">
        <v>14.8</v>
      </c>
      <c r="I53" s="8" t="s">
        <v>603</v>
      </c>
      <c r="J53" s="8" t="s">
        <v>543</v>
      </c>
      <c r="K53" s="8" t="s">
        <v>41</v>
      </c>
      <c r="L53" s="8" t="s">
        <v>24</v>
      </c>
      <c r="M53" s="8" t="s">
        <v>23</v>
      </c>
      <c r="N53" s="12">
        <v>6</v>
      </c>
      <c r="O53" s="12">
        <v>0</v>
      </c>
      <c r="P53" s="12">
        <v>6</v>
      </c>
      <c r="Q53" s="12">
        <v>0</v>
      </c>
      <c r="R53" s="12">
        <v>0</v>
      </c>
      <c r="S53" s="12">
        <v>2.8</v>
      </c>
    </row>
    <row r="54" spans="1:19">
      <c r="A54" s="8" t="s">
        <v>59</v>
      </c>
      <c r="B54" s="8" t="s">
        <v>60</v>
      </c>
      <c r="C54" s="33" t="s">
        <v>8</v>
      </c>
      <c r="D54" s="12">
        <v>251533</v>
      </c>
      <c r="E54" s="13">
        <v>44425.518967337965</v>
      </c>
      <c r="F54" s="12">
        <f t="shared" si="1"/>
        <v>14.3</v>
      </c>
      <c r="G54" s="12">
        <v>0</v>
      </c>
      <c r="H54" s="12">
        <v>14.3</v>
      </c>
      <c r="I54" s="8" t="s">
        <v>576</v>
      </c>
      <c r="J54" s="8" t="s">
        <v>543</v>
      </c>
      <c r="K54" s="8" t="s">
        <v>31</v>
      </c>
      <c r="L54" s="8" t="s">
        <v>23</v>
      </c>
      <c r="M54" s="8" t="s">
        <v>23</v>
      </c>
      <c r="N54" s="12">
        <v>0</v>
      </c>
      <c r="O54" s="12">
        <v>0</v>
      </c>
      <c r="P54" s="12">
        <v>6</v>
      </c>
      <c r="Q54" s="12">
        <v>3</v>
      </c>
      <c r="R54" s="12">
        <v>1.5</v>
      </c>
      <c r="S54" s="12">
        <v>3.8</v>
      </c>
    </row>
    <row r="55" spans="1:19">
      <c r="A55" s="8" t="s">
        <v>59</v>
      </c>
      <c r="B55" s="12" t="s">
        <v>60</v>
      </c>
      <c r="C55" s="33" t="s">
        <v>8</v>
      </c>
      <c r="D55" s="12">
        <v>251106</v>
      </c>
      <c r="E55" s="13">
        <v>44425.106797442131</v>
      </c>
      <c r="F55" s="12">
        <f t="shared" si="1"/>
        <v>14</v>
      </c>
      <c r="G55" s="12">
        <v>0</v>
      </c>
      <c r="H55" s="12">
        <v>14</v>
      </c>
      <c r="I55" s="8" t="s">
        <v>558</v>
      </c>
      <c r="J55" s="8" t="s">
        <v>543</v>
      </c>
      <c r="K55" s="8" t="s">
        <v>35</v>
      </c>
      <c r="L55" s="8" t="s">
        <v>23</v>
      </c>
      <c r="M55" s="8" t="s">
        <v>23</v>
      </c>
      <c r="N55" s="12">
        <v>0</v>
      </c>
      <c r="O55" s="12">
        <v>0</v>
      </c>
      <c r="P55" s="12">
        <v>6</v>
      </c>
      <c r="Q55" s="12">
        <v>3</v>
      </c>
      <c r="R55" s="12">
        <v>0.6</v>
      </c>
      <c r="S55" s="12">
        <v>4.4000000000000004</v>
      </c>
    </row>
    <row r="56" spans="1:19">
      <c r="A56" s="8" t="s">
        <v>59</v>
      </c>
      <c r="B56" s="8" t="s">
        <v>60</v>
      </c>
      <c r="C56" s="33" t="s">
        <v>8</v>
      </c>
      <c r="D56" s="12">
        <v>241242</v>
      </c>
      <c r="E56" s="13">
        <v>44414.038604629626</v>
      </c>
      <c r="F56" s="12">
        <f t="shared" si="1"/>
        <v>12</v>
      </c>
      <c r="G56" s="12">
        <v>0</v>
      </c>
      <c r="H56" s="12">
        <v>12</v>
      </c>
      <c r="I56" s="8" t="s">
        <v>563</v>
      </c>
      <c r="J56" s="8" t="s">
        <v>543</v>
      </c>
      <c r="K56" s="8" t="s">
        <v>5</v>
      </c>
      <c r="L56" s="8" t="s">
        <v>23</v>
      </c>
      <c r="M56" s="8" t="s">
        <v>23</v>
      </c>
      <c r="N56" s="12">
        <v>0</v>
      </c>
      <c r="O56" s="12">
        <v>0</v>
      </c>
      <c r="P56" s="12">
        <v>6</v>
      </c>
      <c r="Q56" s="12">
        <v>0</v>
      </c>
      <c r="R56" s="12">
        <v>1.2</v>
      </c>
      <c r="S56" s="12">
        <v>4.8</v>
      </c>
    </row>
    <row r="57" spans="1:19">
      <c r="A57" s="8" t="s">
        <v>59</v>
      </c>
      <c r="B57" s="8" t="s">
        <v>60</v>
      </c>
      <c r="C57" s="33" t="s">
        <v>8</v>
      </c>
      <c r="D57" s="12">
        <v>244599</v>
      </c>
      <c r="E57" s="13">
        <v>44418.817041342591</v>
      </c>
      <c r="F57" s="12">
        <f t="shared" si="1"/>
        <v>10.8</v>
      </c>
      <c r="G57" s="12">
        <v>0</v>
      </c>
      <c r="H57" s="12">
        <v>10.8</v>
      </c>
      <c r="I57" s="8" t="s">
        <v>567</v>
      </c>
      <c r="J57" s="8" t="s">
        <v>543</v>
      </c>
      <c r="K57" s="8" t="s">
        <v>5</v>
      </c>
      <c r="L57" s="8" t="s">
        <v>23</v>
      </c>
      <c r="M57" s="8" t="s">
        <v>23</v>
      </c>
      <c r="N57" s="12">
        <v>0</v>
      </c>
      <c r="O57" s="12">
        <v>0</v>
      </c>
      <c r="P57" s="12">
        <v>6</v>
      </c>
      <c r="Q57" s="12">
        <v>0</v>
      </c>
      <c r="R57" s="12">
        <v>0</v>
      </c>
      <c r="S57" s="12">
        <v>4.8</v>
      </c>
    </row>
    <row r="58" spans="1:19">
      <c r="A58" s="8" t="s">
        <v>59</v>
      </c>
      <c r="B58" s="12" t="s">
        <v>60</v>
      </c>
      <c r="C58" s="33" t="s">
        <v>8</v>
      </c>
      <c r="D58" s="12">
        <v>245637</v>
      </c>
      <c r="E58" s="13">
        <v>44419.653828715273</v>
      </c>
      <c r="F58" s="12">
        <f t="shared" si="1"/>
        <v>10.199999999999999</v>
      </c>
      <c r="G58" s="12">
        <v>0</v>
      </c>
      <c r="H58" s="12">
        <v>10.199999999999999</v>
      </c>
      <c r="I58" s="8" t="s">
        <v>583</v>
      </c>
      <c r="J58" s="8" t="s">
        <v>543</v>
      </c>
      <c r="K58" s="8" t="s">
        <v>37</v>
      </c>
      <c r="L58" s="8" t="s">
        <v>23</v>
      </c>
      <c r="M58" s="8" t="s">
        <v>23</v>
      </c>
      <c r="N58" s="12">
        <v>0</v>
      </c>
      <c r="O58" s="12">
        <v>0</v>
      </c>
      <c r="P58" s="12">
        <v>6</v>
      </c>
      <c r="Q58" s="12">
        <v>3</v>
      </c>
      <c r="R58" s="12">
        <v>0</v>
      </c>
      <c r="S58" s="12">
        <v>1.2</v>
      </c>
    </row>
    <row r="59" spans="1:19">
      <c r="A59" s="8" t="s">
        <v>59</v>
      </c>
      <c r="B59" s="12" t="s">
        <v>60</v>
      </c>
      <c r="C59" s="33" t="s">
        <v>8</v>
      </c>
      <c r="D59" s="12">
        <v>243578</v>
      </c>
      <c r="E59" s="13">
        <v>44417.61047792824</v>
      </c>
      <c r="F59" s="12">
        <f t="shared" si="1"/>
        <v>10</v>
      </c>
      <c r="G59" s="12">
        <v>0</v>
      </c>
      <c r="H59" s="12">
        <v>10</v>
      </c>
      <c r="I59" s="8" t="s">
        <v>560</v>
      </c>
      <c r="J59" s="8" t="s">
        <v>543</v>
      </c>
      <c r="K59" s="8" t="s">
        <v>47</v>
      </c>
      <c r="L59" s="8" t="s">
        <v>23</v>
      </c>
      <c r="M59" s="8" t="s">
        <v>23</v>
      </c>
      <c r="N59" s="12">
        <v>0</v>
      </c>
      <c r="O59" s="12">
        <v>0</v>
      </c>
      <c r="P59" s="12">
        <v>6</v>
      </c>
      <c r="Q59" s="12">
        <v>3</v>
      </c>
      <c r="R59" s="12">
        <v>0.4</v>
      </c>
      <c r="S59" s="12">
        <v>0.6</v>
      </c>
    </row>
    <row r="60" spans="1:19">
      <c r="A60" s="8" t="s">
        <v>59</v>
      </c>
      <c r="B60" s="12" t="s">
        <v>60</v>
      </c>
      <c r="C60" s="33" t="s">
        <v>900</v>
      </c>
      <c r="D60" s="12">
        <v>246137</v>
      </c>
      <c r="E60" s="13">
        <v>44419.888726030091</v>
      </c>
      <c r="F60" s="12">
        <f t="shared" si="1"/>
        <v>39.200000000000003</v>
      </c>
      <c r="G60" s="12">
        <v>4.7</v>
      </c>
      <c r="H60" s="12">
        <v>34.5</v>
      </c>
      <c r="I60" s="8" t="s">
        <v>588</v>
      </c>
      <c r="J60" s="8" t="s">
        <v>543</v>
      </c>
      <c r="K60" s="8" t="s">
        <v>40</v>
      </c>
      <c r="L60" s="8" t="s">
        <v>23</v>
      </c>
      <c r="M60" s="8" t="s">
        <v>23</v>
      </c>
      <c r="N60" s="12">
        <v>0</v>
      </c>
      <c r="O60" s="12">
        <v>0</v>
      </c>
      <c r="P60" s="12">
        <v>6</v>
      </c>
      <c r="Q60" s="12">
        <v>3</v>
      </c>
      <c r="R60" s="12">
        <v>1.5</v>
      </c>
      <c r="S60" s="12">
        <v>24</v>
      </c>
    </row>
    <row r="61" spans="1:19">
      <c r="A61" s="8" t="s">
        <v>59</v>
      </c>
      <c r="B61" s="8" t="s">
        <v>60</v>
      </c>
      <c r="C61" s="41" t="s">
        <v>900</v>
      </c>
      <c r="D61" s="12">
        <v>247133</v>
      </c>
      <c r="E61" s="13">
        <v>44420.783681145833</v>
      </c>
      <c r="F61" s="12">
        <f t="shared" si="1"/>
        <v>33.26</v>
      </c>
      <c r="G61" s="12">
        <v>13.76</v>
      </c>
      <c r="H61" s="12">
        <v>19.5</v>
      </c>
      <c r="I61" s="8" t="s">
        <v>574</v>
      </c>
      <c r="J61" s="8" t="s">
        <v>543</v>
      </c>
      <c r="K61" s="8" t="s">
        <v>37</v>
      </c>
      <c r="L61" s="8" t="s">
        <v>23</v>
      </c>
      <c r="M61" s="8" t="s">
        <v>23</v>
      </c>
      <c r="N61" s="12">
        <v>0</v>
      </c>
      <c r="O61" s="12">
        <v>0</v>
      </c>
      <c r="P61" s="12">
        <v>6</v>
      </c>
      <c r="Q61" s="12">
        <v>0</v>
      </c>
      <c r="R61" s="12">
        <v>1.5</v>
      </c>
      <c r="S61" s="12">
        <v>12</v>
      </c>
    </row>
    <row r="62" spans="1:19">
      <c r="A62" s="8" t="s">
        <v>59</v>
      </c>
      <c r="B62" s="8" t="s">
        <v>60</v>
      </c>
      <c r="C62" s="33" t="s">
        <v>900</v>
      </c>
      <c r="D62" s="12">
        <v>252376</v>
      </c>
      <c r="E62" s="13">
        <v>44425.737887546296</v>
      </c>
      <c r="F62" s="12">
        <f t="shared" si="1"/>
        <v>23.729999999999997</v>
      </c>
      <c r="G62" s="12">
        <v>3.33</v>
      </c>
      <c r="H62" s="12">
        <v>20.399999999999999</v>
      </c>
      <c r="I62" s="8" t="s">
        <v>601</v>
      </c>
      <c r="J62" s="8" t="s">
        <v>543</v>
      </c>
      <c r="K62" s="8" t="s">
        <v>5</v>
      </c>
      <c r="L62" s="8" t="s">
        <v>23</v>
      </c>
      <c r="M62" s="8" t="s">
        <v>23</v>
      </c>
      <c r="N62" s="12">
        <v>0</v>
      </c>
      <c r="O62" s="12">
        <v>0</v>
      </c>
      <c r="P62" s="12">
        <v>6</v>
      </c>
      <c r="Q62" s="12">
        <v>4</v>
      </c>
      <c r="R62" s="12">
        <v>0</v>
      </c>
      <c r="S62" s="12">
        <v>10.4</v>
      </c>
    </row>
    <row r="63" spans="1:19">
      <c r="A63" s="8" t="s">
        <v>59</v>
      </c>
      <c r="B63" s="8" t="s">
        <v>60</v>
      </c>
      <c r="C63" s="33" t="s">
        <v>900</v>
      </c>
      <c r="D63" s="12">
        <v>243514</v>
      </c>
      <c r="E63" s="13">
        <v>44417.584202199076</v>
      </c>
      <c r="F63" s="12">
        <f t="shared" si="1"/>
        <v>14.26</v>
      </c>
      <c r="G63" s="12">
        <v>1.1599999999999999</v>
      </c>
      <c r="H63" s="12">
        <v>13.1</v>
      </c>
      <c r="I63" s="8" t="s">
        <v>577</v>
      </c>
      <c r="J63" s="8" t="s">
        <v>543</v>
      </c>
      <c r="K63" s="8" t="s">
        <v>0</v>
      </c>
      <c r="L63" s="8" t="s">
        <v>23</v>
      </c>
      <c r="M63" s="8" t="s">
        <v>23</v>
      </c>
      <c r="N63" s="12">
        <v>0</v>
      </c>
      <c r="O63" s="12">
        <v>0</v>
      </c>
      <c r="P63" s="12">
        <v>6</v>
      </c>
      <c r="Q63" s="12">
        <v>0</v>
      </c>
      <c r="R63" s="12">
        <v>1.5</v>
      </c>
      <c r="S63" s="12">
        <v>5.6</v>
      </c>
    </row>
  </sheetData>
  <autoFilter ref="A1:S63"/>
  <sortState ref="A2:S63">
    <sortCondition ref="C2:C63"/>
    <sortCondition descending="1" ref="F2:F63"/>
    <sortCondition descending="1" ref="N2:N63"/>
    <sortCondition descending="1" ref="S2:S63"/>
    <sortCondition descending="1" ref="Q2:Q63"/>
    <sortCondition ref="E2:E63"/>
  </sortState>
  <pageMargins left="0.51181102362204722" right="0.51181102362204722" top="0.78740157480314965" bottom="0.78740157480314965" header="0.31496062992125984" footer="0.31496062992125984"/>
  <pageSetup paperSize="9" scale="3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15</vt:i4>
      </vt:variant>
    </vt:vector>
  </HeadingPairs>
  <TitlesOfParts>
    <vt:vector size="15" baseType="lpstr">
      <vt:lpstr>RESUMO</vt:lpstr>
      <vt:lpstr>AGENTE DE COMBATE À ENDEMIAS</vt:lpstr>
      <vt:lpstr>APOIADOR TÉCNICO DE SAÚDE</vt:lpstr>
      <vt:lpstr>APOIADOR TÉCNICO DE SANEAMENTO</vt:lpstr>
      <vt:lpstr>ASSISTENTE SOCIAL</vt:lpstr>
      <vt:lpstr>AUXILIAR DE SAÚDE BUCAL</vt:lpstr>
      <vt:lpstr>CIRURGIÃO DENTISTA</vt:lpstr>
      <vt:lpstr>ENFERMEIRO</vt:lpstr>
      <vt:lpstr>FARMACÊUTICO - BIOQUÍMICO</vt:lpstr>
      <vt:lpstr>GESTOR DE SANEAMENTO AMBIENTAL</vt:lpstr>
      <vt:lpstr>MÉDICO</vt:lpstr>
      <vt:lpstr>MICROSCOPISTA</vt:lpstr>
      <vt:lpstr>NUTRICIONISTA</vt:lpstr>
      <vt:lpstr>TÉCNICO EM ENFERMAGEM</vt:lpstr>
      <vt:lpstr>TÉCNICO SAN. EDI. QUI. ELE.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Edutec</dc:creator>
  <cp:lastModifiedBy>Edutec</cp:lastModifiedBy>
  <cp:lastPrinted>2021-08-06T14:48:58Z</cp:lastPrinted>
  <dcterms:created xsi:type="dcterms:W3CDTF">2020-08-11T18:27:10Z</dcterms:created>
  <dcterms:modified xsi:type="dcterms:W3CDTF">2021-10-01T15:25:52Z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18.2.4.0</vt:lpwstr>
  </property>
</Properties>
</file>