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755" tabRatio="734"/>
  </bookViews>
  <sheets>
    <sheet name="RESUMO" sheetId="16" r:id="rId1"/>
    <sheet name="TECNICO EM ENFERMAGEM" sheetId="25" r:id="rId2"/>
    <sheet name="ENFERMEIRO" sheetId="26" r:id="rId3"/>
  </sheets>
  <definedNames>
    <definedName name="_xlnm._FilterDatabase" localSheetId="1" hidden="1">'TECNICO EM ENFERMAGEM'!$A$1:$P$1</definedName>
  </definedNames>
  <calcPr calcId="124519"/>
</workbook>
</file>

<file path=xl/calcChain.xml><?xml version="1.0" encoding="utf-8"?>
<calcChain xmlns="http://schemas.openxmlformats.org/spreadsheetml/2006/main">
  <c r="F7" i="16"/>
  <c r="E7"/>
  <c r="D7"/>
  <c r="C7"/>
  <c r="B7"/>
  <c r="H2" i="25"/>
  <c r="F2" s="1"/>
  <c r="H3"/>
  <c r="H4"/>
  <c r="F4" s="1"/>
  <c r="H5"/>
  <c r="F5" s="1"/>
  <c r="H6"/>
  <c r="H7"/>
  <c r="H2" i="26"/>
  <c r="F2" s="1"/>
  <c r="F3" i="25"/>
  <c r="F6"/>
  <c r="F7"/>
  <c r="F6" i="16" l="1"/>
  <c r="F8" s="1"/>
  <c r="E6"/>
  <c r="E8" s="1"/>
  <c r="D6"/>
  <c r="D8" s="1"/>
  <c r="C6"/>
  <c r="C8" s="1"/>
  <c r="B6"/>
  <c r="B8" s="1"/>
</calcChain>
</file>

<file path=xl/sharedStrings.xml><?xml version="1.0" encoding="utf-8"?>
<sst xmlns="http://schemas.openxmlformats.org/spreadsheetml/2006/main" count="88" uniqueCount="42">
  <si>
    <t>DESCLASSIFICADO</t>
  </si>
  <si>
    <t>VAGA PRETENDIDA</t>
  </si>
  <si>
    <t>INSCRITOS</t>
  </si>
  <si>
    <t>TOTAL</t>
  </si>
  <si>
    <t>EDITAL</t>
  </si>
  <si>
    <t>FILIAL</t>
  </si>
  <si>
    <t>CLASSIFICAÇÃO</t>
  </si>
  <si>
    <t>INSCRIÇÃO</t>
  </si>
  <si>
    <t>DATA E HORA DA INSCRIÇÃO</t>
  </si>
  <si>
    <t>IDADE</t>
  </si>
  <si>
    <t>INDÍGENA</t>
  </si>
  <si>
    <t>PORTADOR DE DEFICIÊNCIA</t>
  </si>
  <si>
    <t>ORGANIZAÇÃO SOCIAL DE SAÚDE HOSPITAL E MATERNIDADE THEREZINHA DE JESUS</t>
  </si>
  <si>
    <t>NÃO</t>
  </si>
  <si>
    <t>PONTUAÇÃO POR CURSOS DE APERFEIÇOAMENTO NA FUNÇÃO INSCRITA</t>
  </si>
  <si>
    <t>FUNÇÃO INSCRITA</t>
  </si>
  <si>
    <t>NOME DO CANDIDATO</t>
  </si>
  <si>
    <t>PONTUAÇÃO TOTAL</t>
  </si>
  <si>
    <t>5.1. 3ª Etapa: Entrevista com Comissão Examinadora, de caráter eliminatório e classificatório. Nesta etapa, a Comissão Examinadora irá buscar atributos inerentes ao cargo pleiteado pelo candidato, bem como características de adaptabilidade às condicionantes da Saúde Indígena com base nas competências elencadas no certame no item 6 (Critérios de Avaliação) e no comportamento apresentado pelo candidato durante a entrevista, uma vez que a etapa tem por finalidade avaliar parte técnica e comportamental.</t>
  </si>
  <si>
    <t>PONTUAÇÃO DOCUMENTAL</t>
  </si>
  <si>
    <t>AUSENTE</t>
  </si>
  <si>
    <t>APROVADO</t>
  </si>
  <si>
    <t>REPROVADO</t>
  </si>
  <si>
    <t>SIM</t>
  </si>
  <si>
    <t>PONTUAÇÃO PARA OS CARGOS DE ENSINO MÉDIO</t>
  </si>
  <si>
    <t>COMISSÃO EXAMINADORA - DSEI ALTO RIO JURUÁ</t>
  </si>
  <si>
    <t>TECNICO EM ENFERMAGEM</t>
  </si>
  <si>
    <t>LUCINELDO DA SILVA E SILVA KAXINAWÁ</t>
  </si>
  <si>
    <t>003/2021</t>
  </si>
  <si>
    <t>PONTUAÇÃO PROVA</t>
  </si>
  <si>
    <t>SAMILA OLIVEIRA SILVA</t>
  </si>
  <si>
    <t>CANCELADO</t>
  </si>
  <si>
    <t xml:space="preserve">SAMILA OLIVEIRA SILVA </t>
  </si>
  <si>
    <t xml:space="preserve">RAFAELA FONSECA DA SILVA </t>
  </si>
  <si>
    <t>PABLA DA SILVA PINHEIRO</t>
  </si>
  <si>
    <t>ANA PAULA SILVA DE OLIVEIRA</t>
  </si>
  <si>
    <t>PONTUAÇÃO POR EXPERIÊNCIA PROFISSIONAL NA FUNÇÃO INSCRITA (ESTÁGIO)</t>
  </si>
  <si>
    <r>
      <rPr>
        <b/>
        <sz val="10"/>
        <color theme="1"/>
        <rFont val="Arial"/>
        <family val="2"/>
      </rPr>
      <t>Título</t>
    </r>
    <r>
      <rPr>
        <sz val="10"/>
        <color theme="1"/>
        <rFont val="Arial"/>
        <family val="2"/>
      </rPr>
      <t xml:space="preserve">: Quantidade e classificação por função - </t>
    </r>
    <r>
      <rPr>
        <b/>
        <sz val="10"/>
        <color theme="1"/>
        <rFont val="Arial"/>
        <family val="2"/>
      </rPr>
      <t>Edital Nº 003 2021 DSEI ALTO RIO JURUÁ</t>
    </r>
  </si>
  <si>
    <t>ELISJANY BONAPARTE MADEIRA HUNI KUI</t>
  </si>
  <si>
    <t>ENFERMEIRO</t>
  </si>
  <si>
    <t xml:space="preserve">1.7. Todo o processo seletivo terá caráter eliminatório e classificatório, compreendendo análise curricular, prova de títulos, e entrevista para avaliação do perfil profissional pela Comissão Examinadora. </t>
  </si>
  <si>
    <t xml:space="preserve">10.3 O candidato que não entregar as documentações comprobatórias das informações contidas na ficha de inscrição em sua totalidade, será desclassificado do processo. Não poderá ser desconsiderada nenhuma informação descrita na inscrição com a finalidade de subtrair a pontuação do candidato obtida inicialmente, mesmo que tal informação não altere a ordem classificatória. </t>
  </si>
</sst>
</file>

<file path=xl/styles.xml><?xml version="1.0" encoding="utf-8"?>
<styleSheet xmlns="http://schemas.openxmlformats.org/spreadsheetml/2006/main">
  <numFmts count="2">
    <numFmt numFmtId="43" formatCode="_-* #,##0.00_-;\-* #,##0.00_-;_-* &quot;-&quot;??_-;_-@_-"/>
    <numFmt numFmtId="164" formatCode="dd/mm/yyyy\ hh:mm:ss"/>
  </numFmts>
  <fonts count="9">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sz val="10"/>
      <color rgb="FF000000"/>
      <name val="Times New Roman"/>
      <family val="1"/>
    </font>
    <font>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3" fontId="6" fillId="0" borderId="0" applyFont="0" applyFill="0" applyBorder="0" applyAlignment="0" applyProtection="0"/>
    <xf numFmtId="0" fontId="7" fillId="0" borderId="0"/>
  </cellStyleXfs>
  <cellXfs count="54">
    <xf numFmtId="0" fontId="0" fillId="0" borderId="0" xfId="0"/>
    <xf numFmtId="0" fontId="2" fillId="3" borderId="0" xfId="0" applyFont="1" applyFill="1" applyBorder="1" applyAlignment="1">
      <alignment horizontal="center" wrapText="1"/>
    </xf>
    <xf numFmtId="49" fontId="2" fillId="2" borderId="1" xfId="0" applyNumberFormat="1" applyFont="1" applyFill="1" applyBorder="1" applyAlignment="1">
      <alignment horizontal="center" vertical="center" wrapText="1" readingOrder="1"/>
    </xf>
    <xf numFmtId="0" fontId="1" fillId="0" borderId="0" xfId="0" applyFont="1" applyAlignment="1"/>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4" xfId="0"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49" fontId="2" fillId="2" borderId="1" xfId="0" applyNumberFormat="1" applyFont="1" applyFill="1" applyBorder="1" applyAlignment="1">
      <alignment horizontal="center" vertical="center" wrapText="1" readingOrder="1"/>
    </xf>
    <xf numFmtId="0" fontId="5" fillId="0" borderId="0" xfId="0" applyFont="1" applyAlignment="1">
      <alignment horizontal="center" vertical="center"/>
    </xf>
    <xf numFmtId="0" fontId="5" fillId="0" borderId="4" xfId="0"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1" xfId="0" applyFont="1" applyBorder="1" applyAlignment="1">
      <alignment horizontal="center" vertical="center"/>
    </xf>
    <xf numFmtId="2" fontId="2" fillId="2" borderId="1" xfId="0" applyNumberFormat="1" applyFont="1" applyFill="1" applyBorder="1" applyAlignment="1">
      <alignment horizontal="center" vertical="center" wrapText="1" readingOrder="1"/>
    </xf>
    <xf numFmtId="2" fontId="1" fillId="0" borderId="0" xfId="0" applyNumberFormat="1" applyFont="1" applyAlignment="1"/>
    <xf numFmtId="0" fontId="5" fillId="0" borderId="13" xfId="0" applyFont="1" applyBorder="1" applyAlignment="1">
      <alignment horizontal="center" vertical="center"/>
    </xf>
    <xf numFmtId="0" fontId="1" fillId="0" borderId="1" xfId="0" applyFont="1" applyBorder="1" applyAlignment="1"/>
    <xf numFmtId="0" fontId="8" fillId="0" borderId="1" xfId="0" applyFont="1" applyBorder="1" applyAlignment="1">
      <alignment horizontal="center"/>
    </xf>
    <xf numFmtId="0" fontId="3" fillId="0" borderId="0" xfId="0" applyFont="1" applyAlignment="1">
      <alignment horizontal="left" wrapText="1"/>
    </xf>
    <xf numFmtId="0" fontId="3" fillId="0" borderId="3" xfId="0" applyFont="1" applyBorder="1" applyAlignment="1">
      <alignment horizontal="left" wrapText="1"/>
    </xf>
    <xf numFmtId="0" fontId="3" fillId="0" borderId="0" xfId="0" applyFont="1" applyBorder="1" applyAlignment="1">
      <alignment horizontal="left" wrapText="1"/>
    </xf>
    <xf numFmtId="0" fontId="4" fillId="3"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2" fontId="1" fillId="0" borderId="1" xfId="0" applyNumberFormat="1" applyFont="1" applyBorder="1" applyAlignment="1"/>
    <xf numFmtId="43" fontId="1" fillId="0" borderId="1" xfId="1" applyFont="1" applyBorder="1" applyAlignment="1"/>
    <xf numFmtId="0" fontId="1" fillId="0" borderId="1" xfId="0" applyFont="1" applyFill="1" applyBorder="1"/>
    <xf numFmtId="49" fontId="1" fillId="0" borderId="1" xfId="0" applyNumberFormat="1" applyFont="1" applyFill="1" applyBorder="1" applyAlignment="1">
      <alignment horizontal="left" vertical="center" readingOrder="1"/>
    </xf>
    <xf numFmtId="0" fontId="1" fillId="0" borderId="1" xfId="0" applyNumberFormat="1" applyFont="1" applyFill="1" applyBorder="1" applyAlignment="1" applyProtection="1">
      <alignment vertical="center" readingOrder="1"/>
    </xf>
    <xf numFmtId="164" fontId="1" fillId="0" borderId="1" xfId="0" applyNumberFormat="1" applyFont="1" applyFill="1" applyBorder="1" applyAlignment="1" applyProtection="1">
      <alignment horizontal="left" vertical="center" readingOrder="1"/>
    </xf>
    <xf numFmtId="43" fontId="1" fillId="0" borderId="1" xfId="1" applyFont="1" applyFill="1" applyBorder="1" applyAlignment="1" applyProtection="1">
      <alignment horizontal="right" vertical="center" readingOrder="1"/>
    </xf>
    <xf numFmtId="4" fontId="1" fillId="0" borderId="1" xfId="0" applyNumberFormat="1" applyFont="1" applyFill="1" applyBorder="1" applyAlignment="1" applyProtection="1">
      <alignment horizontal="right" vertical="center" readingOrder="1"/>
    </xf>
    <xf numFmtId="49" fontId="1" fillId="0" borderId="1" xfId="0" applyNumberFormat="1" applyFont="1" applyFill="1" applyBorder="1" applyAlignment="1" applyProtection="1">
      <alignment vertical="center" readingOrder="1"/>
    </xf>
    <xf numFmtId="0" fontId="8" fillId="0" borderId="1" xfId="0" applyFont="1" applyBorder="1" applyAlignment="1">
      <alignment horizontal="left"/>
    </xf>
    <xf numFmtId="43" fontId="1" fillId="0" borderId="1" xfId="0" applyNumberFormat="1" applyFont="1" applyBorder="1" applyAlignment="1"/>
    <xf numFmtId="0" fontId="1" fillId="0" borderId="1" xfId="0" applyFont="1" applyFill="1" applyBorder="1" applyAlignment="1">
      <alignment horizontal="left"/>
    </xf>
    <xf numFmtId="4" fontId="1" fillId="0" borderId="1" xfId="0" applyNumberFormat="1" applyFont="1" applyFill="1" applyBorder="1" applyAlignment="1">
      <alignment horizontal="left"/>
    </xf>
    <xf numFmtId="0" fontId="1" fillId="0" borderId="1" xfId="0" applyNumberFormat="1" applyFont="1" applyFill="1" applyBorder="1" applyAlignment="1" applyProtection="1">
      <alignment horizontal="left" vertical="center" readingOrder="1"/>
    </xf>
  </cellXfs>
  <cellStyles count="3">
    <cellStyle name="Normal" xfId="0" builtinId="0"/>
    <cellStyle name="Normal 2" xfId="2"/>
    <cellStyle name="Separador de milhare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34636</xdr:colOff>
      <xdr:row>0</xdr:row>
      <xdr:rowOff>0</xdr:rowOff>
    </xdr:from>
    <xdr:to>
      <xdr:col>5</xdr:col>
      <xdr:colOff>1009649</xdr:colOff>
      <xdr:row>2</xdr:row>
      <xdr:rowOff>140429</xdr:rowOff>
    </xdr:to>
    <xdr:pic>
      <xdr:nvPicPr>
        <xdr:cNvPr id="2128" name="Picture 2">
          <a:extLst>
            <a:ext uri="{FF2B5EF4-FFF2-40B4-BE49-F238E27FC236}">
              <a16:creationId xmlns:a16="http://schemas.microsoft.com/office/drawing/2014/main" xmlns="" id="{A981D3CA-50C3-4049-B682-8ADC56AEB3B5}"/>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5778211" y="0"/>
          <a:ext cx="2213263" cy="4642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11"/>
  <sheetViews>
    <sheetView showGridLines="0" tabSelected="1" workbookViewId="0">
      <selection activeCell="A18" sqref="A18"/>
    </sheetView>
  </sheetViews>
  <sheetFormatPr defaultRowHeight="12.75"/>
  <cols>
    <col min="1" max="1" width="45.85546875" style="5" customWidth="1"/>
    <col min="2" max="3" width="20.140625" style="5" customWidth="1"/>
    <col min="4" max="4" width="20.140625" style="14" customWidth="1"/>
    <col min="5" max="5" width="18.5703125" style="5" bestFit="1" customWidth="1"/>
    <col min="6" max="6" width="15.5703125" style="5" customWidth="1"/>
    <col min="7" max="16384" width="9.140625" style="5"/>
  </cols>
  <sheetData>
    <row r="1" spans="1:7">
      <c r="A1" s="36" t="s">
        <v>12</v>
      </c>
      <c r="B1" s="36"/>
      <c r="C1" s="36"/>
      <c r="D1" s="27"/>
      <c r="E1" s="28"/>
      <c r="F1" s="29"/>
      <c r="G1" s="4"/>
    </row>
    <row r="2" spans="1:7">
      <c r="A2" s="36" t="s">
        <v>25</v>
      </c>
      <c r="B2" s="36"/>
      <c r="C2" s="36"/>
      <c r="D2" s="30"/>
      <c r="E2" s="31"/>
      <c r="F2" s="32"/>
      <c r="G2" s="4"/>
    </row>
    <row r="3" spans="1:7">
      <c r="A3" s="37" t="s">
        <v>37</v>
      </c>
      <c r="B3" s="38"/>
      <c r="C3" s="39"/>
      <c r="D3" s="33"/>
      <c r="E3" s="34"/>
      <c r="F3" s="35"/>
      <c r="G3" s="4"/>
    </row>
    <row r="4" spans="1:7" ht="9" customHeight="1">
      <c r="A4" s="7"/>
      <c r="B4" s="8"/>
      <c r="C4" s="8"/>
      <c r="D4" s="15"/>
      <c r="E4" s="6"/>
      <c r="F4" s="6"/>
      <c r="G4" s="4"/>
    </row>
    <row r="5" spans="1:7" ht="15.75">
      <c r="A5" s="9" t="s">
        <v>1</v>
      </c>
      <c r="B5" s="9" t="s">
        <v>2</v>
      </c>
      <c r="C5" s="10" t="s">
        <v>21</v>
      </c>
      <c r="D5" s="17" t="s">
        <v>20</v>
      </c>
      <c r="E5" s="10" t="s">
        <v>0</v>
      </c>
      <c r="F5" s="10" t="s">
        <v>22</v>
      </c>
    </row>
    <row r="6" spans="1:7" ht="15.75">
      <c r="A6" s="11" t="s">
        <v>26</v>
      </c>
      <c r="B6" s="12">
        <f>COUNTA('TECNICO EM ENFERMAGEM'!$C$2:$C$513)</f>
        <v>6</v>
      </c>
      <c r="C6" s="12">
        <f>COUNTIF('TECNICO EM ENFERMAGEM'!$C$2:$C$513,"Aprovado")</f>
        <v>0</v>
      </c>
      <c r="D6" s="18">
        <f>COUNTIF('TECNICO EM ENFERMAGEM'!$C$2:$C$513,"AUSENTE")</f>
        <v>0</v>
      </c>
      <c r="E6" s="12">
        <f>COUNTIF('TECNICO EM ENFERMAGEM'!$C$2:$C$513,"desclassificado")</f>
        <v>4</v>
      </c>
      <c r="F6" s="12">
        <f>COUNTIF('TECNICO EM ENFERMAGEM'!$C$2:$C$513,"REPROVADO")</f>
        <v>1</v>
      </c>
    </row>
    <row r="7" spans="1:7" s="14" customFormat="1" ht="15.75">
      <c r="A7" s="11" t="s">
        <v>39</v>
      </c>
      <c r="B7" s="18">
        <f>COUNTA(ENFERMEIRO!$C$2:$C$513)</f>
        <v>1</v>
      </c>
      <c r="C7" s="18">
        <f>COUNTIF(ENFERMEIRO!$C$2:$C$513,"Aprovado")</f>
        <v>0</v>
      </c>
      <c r="D7" s="18">
        <f>COUNTIF(ENFERMEIRO!$C$2:$C$513,"AUSENTE")</f>
        <v>0</v>
      </c>
      <c r="E7" s="18">
        <f>COUNTIF(ENFERMEIRO!$C$2:$C$513,"desclassificado")</f>
        <v>1</v>
      </c>
      <c r="F7" s="18">
        <f>COUNTIF(ENFERMEIRO!$C$2:$C$513,"REPROVADO")</f>
        <v>0</v>
      </c>
    </row>
    <row r="8" spans="1:7" ht="15.75">
      <c r="A8" s="9" t="s">
        <v>3</v>
      </c>
      <c r="B8" s="9">
        <f>SUM(B6:B7)</f>
        <v>7</v>
      </c>
      <c r="C8" s="16">
        <f t="shared" ref="C8:F8" si="0">SUM(C6:C7)</f>
        <v>0</v>
      </c>
      <c r="D8" s="16">
        <f t="shared" si="0"/>
        <v>0</v>
      </c>
      <c r="E8" s="16">
        <f t="shared" si="0"/>
        <v>5</v>
      </c>
      <c r="F8" s="16">
        <f t="shared" si="0"/>
        <v>1</v>
      </c>
      <c r="G8" s="21"/>
    </row>
    <row r="9" spans="1:7" ht="31.5" customHeight="1">
      <c r="A9" s="25" t="s">
        <v>40</v>
      </c>
      <c r="B9" s="25"/>
      <c r="C9" s="25"/>
      <c r="D9" s="25"/>
      <c r="E9" s="25"/>
      <c r="F9" s="25"/>
      <c r="G9" s="26"/>
    </row>
    <row r="10" spans="1:7" ht="58.5" customHeight="1">
      <c r="A10" s="24" t="s">
        <v>18</v>
      </c>
      <c r="B10" s="24"/>
      <c r="C10" s="24"/>
      <c r="D10" s="24"/>
      <c r="E10" s="24"/>
      <c r="F10" s="24"/>
      <c r="G10" s="24"/>
    </row>
    <row r="11" spans="1:7" ht="45.75" customHeight="1">
      <c r="A11" s="24" t="s">
        <v>41</v>
      </c>
      <c r="B11" s="24"/>
      <c r="C11" s="24"/>
      <c r="D11" s="24"/>
      <c r="E11" s="24"/>
      <c r="F11" s="24"/>
      <c r="G11" s="24"/>
    </row>
  </sheetData>
  <mergeCells count="7">
    <mergeCell ref="A11:G11"/>
    <mergeCell ref="A9:G9"/>
    <mergeCell ref="D1:F3"/>
    <mergeCell ref="A1:C1"/>
    <mergeCell ref="A2:C2"/>
    <mergeCell ref="A3:C3"/>
    <mergeCell ref="A10:G10"/>
  </mergeCells>
  <pageMargins left="0.19685039370078741" right="0.19685039370078741" top="0.19685039370078741" bottom="0.19685039370078741"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P7"/>
  <sheetViews>
    <sheetView showGridLines="0" workbookViewId="0">
      <selection activeCell="B18" sqref="B18"/>
    </sheetView>
  </sheetViews>
  <sheetFormatPr defaultColWidth="109.28515625" defaultRowHeight="15.75"/>
  <cols>
    <col min="1" max="1" width="13.5703125" style="3" customWidth="1"/>
    <col min="2" max="2" width="16.5703125" style="3" bestFit="1" customWidth="1"/>
    <col min="3" max="3" width="18.140625" style="3" bestFit="1" customWidth="1"/>
    <col min="4" max="4" width="37.140625" style="3" customWidth="1"/>
    <col min="5" max="5" width="20.7109375" style="3" bestFit="1" customWidth="1"/>
    <col min="6" max="6" width="14.28515625" style="20" bestFit="1" customWidth="1"/>
    <col min="7" max="7" width="18.85546875" style="20" customWidth="1"/>
    <col min="8" max="8" width="17.5703125" style="3" customWidth="1"/>
    <col min="9" max="9" width="48.42578125" style="3" bestFit="1" customWidth="1"/>
    <col min="10" max="10" width="47.28515625" style="3" bestFit="1" customWidth="1"/>
    <col min="11" max="11" width="7" style="3" bestFit="1" customWidth="1"/>
    <col min="12" max="12" width="10.7109375" style="3" bestFit="1" customWidth="1"/>
    <col min="13" max="13" width="15.85546875" style="3" bestFit="1" customWidth="1"/>
    <col min="14" max="14" width="31.28515625" style="3" bestFit="1" customWidth="1"/>
    <col min="15" max="15" width="49.5703125" style="3" bestFit="1" customWidth="1"/>
    <col min="16" max="16" width="34.42578125" style="3" bestFit="1" customWidth="1"/>
    <col min="17" max="17" width="59.42578125" style="3" customWidth="1"/>
    <col min="18" max="18" width="54" style="3" customWidth="1"/>
    <col min="19" max="16384" width="109.28515625" style="3"/>
  </cols>
  <sheetData>
    <row r="1" spans="1:16" s="1" customFormat="1" ht="52.5" customHeight="1">
      <c r="A1" s="2" t="s">
        <v>4</v>
      </c>
      <c r="B1" s="2" t="s">
        <v>5</v>
      </c>
      <c r="C1" s="2" t="s">
        <v>6</v>
      </c>
      <c r="D1" s="2" t="s">
        <v>7</v>
      </c>
      <c r="E1" s="2" t="s">
        <v>8</v>
      </c>
      <c r="F1" s="19" t="s">
        <v>17</v>
      </c>
      <c r="G1" s="19" t="s">
        <v>29</v>
      </c>
      <c r="H1" s="13" t="s">
        <v>19</v>
      </c>
      <c r="I1" s="2" t="s">
        <v>16</v>
      </c>
      <c r="J1" s="2" t="s">
        <v>15</v>
      </c>
      <c r="K1" s="2" t="s">
        <v>9</v>
      </c>
      <c r="L1" s="2" t="s">
        <v>10</v>
      </c>
      <c r="M1" s="2" t="s">
        <v>11</v>
      </c>
      <c r="N1" s="13" t="s">
        <v>24</v>
      </c>
      <c r="O1" s="2" t="s">
        <v>14</v>
      </c>
      <c r="P1" s="13" t="s">
        <v>36</v>
      </c>
    </row>
    <row r="2" spans="1:16">
      <c r="A2" s="22" t="s">
        <v>28</v>
      </c>
      <c r="B2" s="22">
        <v>981</v>
      </c>
      <c r="C2" s="22" t="s">
        <v>22</v>
      </c>
      <c r="D2" s="44">
        <v>264638</v>
      </c>
      <c r="E2" s="45">
        <v>44477.685433472223</v>
      </c>
      <c r="F2" s="40">
        <f>SUM(H2+G2)</f>
        <v>11.600000000000001</v>
      </c>
      <c r="G2" s="41">
        <v>0</v>
      </c>
      <c r="H2" s="50">
        <f>SUM(N2:P2)</f>
        <v>11.600000000000001</v>
      </c>
      <c r="I2" s="49" t="s">
        <v>27</v>
      </c>
      <c r="J2" s="23" t="s">
        <v>26</v>
      </c>
      <c r="K2" s="22">
        <v>20</v>
      </c>
      <c r="L2" s="22" t="s">
        <v>23</v>
      </c>
      <c r="M2" s="22" t="s">
        <v>13</v>
      </c>
      <c r="N2" s="47">
        <v>6</v>
      </c>
      <c r="O2" s="47">
        <v>3.8</v>
      </c>
      <c r="P2" s="47">
        <v>1.8</v>
      </c>
    </row>
    <row r="3" spans="1:16">
      <c r="A3" s="22" t="s">
        <v>28</v>
      </c>
      <c r="B3" s="22">
        <v>981</v>
      </c>
      <c r="C3" s="42" t="s">
        <v>0</v>
      </c>
      <c r="D3" s="44">
        <v>265029</v>
      </c>
      <c r="E3" s="45">
        <v>44482.441678240742</v>
      </c>
      <c r="F3" s="40">
        <f t="shared" ref="F3:F7" si="0">SUM(H3+G3)</f>
        <v>7.2</v>
      </c>
      <c r="G3" s="41">
        <v>0</v>
      </c>
      <c r="H3" s="50">
        <f>SUM(N3:P3)</f>
        <v>7.2</v>
      </c>
      <c r="I3" s="48" t="s">
        <v>30</v>
      </c>
      <c r="J3" s="23" t="s">
        <v>26</v>
      </c>
      <c r="K3" s="22">
        <v>20</v>
      </c>
      <c r="L3" s="48" t="s">
        <v>13</v>
      </c>
      <c r="M3" s="43" t="s">
        <v>13</v>
      </c>
      <c r="N3" s="47">
        <v>6</v>
      </c>
      <c r="O3" s="47">
        <v>0</v>
      </c>
      <c r="P3" s="47">
        <v>1.2</v>
      </c>
    </row>
    <row r="4" spans="1:16">
      <c r="A4" s="22" t="s">
        <v>28</v>
      </c>
      <c r="B4" s="22">
        <v>981</v>
      </c>
      <c r="C4" s="42" t="s">
        <v>31</v>
      </c>
      <c r="D4" s="44">
        <v>265030</v>
      </c>
      <c r="E4" s="45">
        <v>44482.441684849538</v>
      </c>
      <c r="F4" s="40">
        <f t="shared" si="0"/>
        <v>7.2</v>
      </c>
      <c r="G4" s="41">
        <v>0</v>
      </c>
      <c r="H4" s="50">
        <f>SUM(N4:P4)</f>
        <v>7.2</v>
      </c>
      <c r="I4" s="48" t="s">
        <v>32</v>
      </c>
      <c r="J4" s="23" t="s">
        <v>26</v>
      </c>
      <c r="K4" s="22">
        <v>20</v>
      </c>
      <c r="L4" s="48" t="s">
        <v>13</v>
      </c>
      <c r="M4" s="43" t="s">
        <v>13</v>
      </c>
      <c r="N4" s="47">
        <v>6</v>
      </c>
      <c r="O4" s="47">
        <v>0</v>
      </c>
      <c r="P4" s="47">
        <v>1.2</v>
      </c>
    </row>
    <row r="5" spans="1:16">
      <c r="A5" s="22" t="s">
        <v>28</v>
      </c>
      <c r="B5" s="22">
        <v>981</v>
      </c>
      <c r="C5" s="42" t="s">
        <v>0</v>
      </c>
      <c r="D5" s="44">
        <v>265176</v>
      </c>
      <c r="E5" s="45">
        <v>44482.694340624999</v>
      </c>
      <c r="F5" s="40">
        <f t="shared" si="0"/>
        <v>6.8</v>
      </c>
      <c r="G5" s="41">
        <v>0</v>
      </c>
      <c r="H5" s="50">
        <f>SUM(N5:P5)</f>
        <v>6.8</v>
      </c>
      <c r="I5" s="48" t="s">
        <v>33</v>
      </c>
      <c r="J5" s="23" t="s">
        <v>26</v>
      </c>
      <c r="K5" s="22">
        <v>28</v>
      </c>
      <c r="L5" s="48" t="s">
        <v>13</v>
      </c>
      <c r="M5" s="43" t="s">
        <v>13</v>
      </c>
      <c r="N5" s="47">
        <v>6</v>
      </c>
      <c r="O5" s="47">
        <v>0.8</v>
      </c>
      <c r="P5" s="47">
        <v>0</v>
      </c>
    </row>
    <row r="6" spans="1:16">
      <c r="A6" s="22" t="s">
        <v>28</v>
      </c>
      <c r="B6" s="22">
        <v>981</v>
      </c>
      <c r="C6" s="42" t="s">
        <v>0</v>
      </c>
      <c r="D6" s="44">
        <v>264911</v>
      </c>
      <c r="E6" s="45">
        <v>44480.670073657406</v>
      </c>
      <c r="F6" s="40">
        <f t="shared" si="0"/>
        <v>6.6</v>
      </c>
      <c r="G6" s="41">
        <v>0</v>
      </c>
      <c r="H6" s="50">
        <f>SUM(N6:P6)</f>
        <v>6.6</v>
      </c>
      <c r="I6" s="48" t="s">
        <v>34</v>
      </c>
      <c r="J6" s="23" t="s">
        <v>26</v>
      </c>
      <c r="K6" s="22">
        <v>22</v>
      </c>
      <c r="L6" s="48" t="s">
        <v>13</v>
      </c>
      <c r="M6" s="43" t="s">
        <v>13</v>
      </c>
      <c r="N6" s="47">
        <v>6</v>
      </c>
      <c r="O6" s="47">
        <v>0</v>
      </c>
      <c r="P6" s="47">
        <v>0.6</v>
      </c>
    </row>
    <row r="7" spans="1:16">
      <c r="A7" s="22" t="s">
        <v>28</v>
      </c>
      <c r="B7" s="22">
        <v>981</v>
      </c>
      <c r="C7" s="42" t="s">
        <v>0</v>
      </c>
      <c r="D7" s="44">
        <v>265516</v>
      </c>
      <c r="E7" s="45">
        <v>44483.722694282405</v>
      </c>
      <c r="F7" s="40">
        <f t="shared" si="0"/>
        <v>6.6</v>
      </c>
      <c r="G7" s="41">
        <v>0</v>
      </c>
      <c r="H7" s="50">
        <f>SUM(N7:P7)</f>
        <v>6.6</v>
      </c>
      <c r="I7" s="48" t="s">
        <v>35</v>
      </c>
      <c r="J7" s="23" t="s">
        <v>26</v>
      </c>
      <c r="K7" s="41">
        <v>0</v>
      </c>
      <c r="L7" s="48" t="s">
        <v>13</v>
      </c>
      <c r="M7" s="43" t="s">
        <v>13</v>
      </c>
      <c r="N7" s="47">
        <v>6</v>
      </c>
      <c r="O7" s="47">
        <v>0.6</v>
      </c>
      <c r="P7" s="47">
        <v>0</v>
      </c>
    </row>
  </sheetData>
  <sortState ref="A2:S7">
    <sortCondition descending="1" ref="H2"/>
  </sortState>
  <pageMargins left="0.51181102362204722" right="0.51181102362204722" top="0.78740157480314965" bottom="0.78740157480314965" header="0.31496062992125984" footer="0.31496062992125984"/>
  <pageSetup paperSize="9" scale="30" orientation="landscape" r:id="rId1"/>
</worksheet>
</file>

<file path=xl/worksheets/sheet3.xml><?xml version="1.0" encoding="utf-8"?>
<worksheet xmlns="http://schemas.openxmlformats.org/spreadsheetml/2006/main" xmlns:r="http://schemas.openxmlformats.org/officeDocument/2006/relationships">
  <dimension ref="A1:O2"/>
  <sheetViews>
    <sheetView workbookViewId="0">
      <selection activeCell="F14" sqref="F14"/>
    </sheetView>
  </sheetViews>
  <sheetFormatPr defaultRowHeight="15"/>
  <cols>
    <col min="1" max="1" width="9.85546875" bestFit="1" customWidth="1"/>
    <col min="2" max="2" width="6.5703125" bestFit="1" customWidth="1"/>
    <col min="3" max="3" width="25.85546875" customWidth="1"/>
    <col min="4" max="4" width="8.42578125" bestFit="1" customWidth="1"/>
    <col min="5" max="5" width="20.7109375" bestFit="1" customWidth="1"/>
    <col min="6" max="6" width="16.85546875" customWidth="1"/>
    <col min="7" max="7" width="18.140625" customWidth="1"/>
    <col min="8" max="8" width="15.7109375" customWidth="1"/>
    <col min="9" max="9" width="40" bestFit="1" customWidth="1"/>
    <col min="10" max="10" width="27.7109375" bestFit="1" customWidth="1"/>
    <col min="11" max="11" width="7" bestFit="1" customWidth="1"/>
    <col min="12" max="12" width="7.7109375" bestFit="1" customWidth="1"/>
    <col min="13" max="13" width="12.7109375" bestFit="1" customWidth="1"/>
    <col min="14" max="14" width="27.7109375" bestFit="1" customWidth="1"/>
    <col min="15" max="15" width="32.7109375" bestFit="1" customWidth="1"/>
  </cols>
  <sheetData>
    <row r="1" spans="1:15" s="1" customFormat="1" ht="52.5" customHeight="1">
      <c r="A1" s="13" t="s">
        <v>4</v>
      </c>
      <c r="B1" s="13" t="s">
        <v>5</v>
      </c>
      <c r="C1" s="13" t="s">
        <v>6</v>
      </c>
      <c r="D1" s="13" t="s">
        <v>7</v>
      </c>
      <c r="E1" s="13" t="s">
        <v>8</v>
      </c>
      <c r="F1" s="19" t="s">
        <v>17</v>
      </c>
      <c r="G1" s="19" t="s">
        <v>29</v>
      </c>
      <c r="H1" s="13" t="s">
        <v>19</v>
      </c>
      <c r="I1" s="13" t="s">
        <v>16</v>
      </c>
      <c r="J1" s="13" t="s">
        <v>15</v>
      </c>
      <c r="K1" s="13" t="s">
        <v>9</v>
      </c>
      <c r="L1" s="13" t="s">
        <v>10</v>
      </c>
      <c r="M1" s="13" t="s">
        <v>11</v>
      </c>
      <c r="N1" s="13" t="s">
        <v>14</v>
      </c>
      <c r="O1" s="13" t="s">
        <v>36</v>
      </c>
    </row>
    <row r="2" spans="1:15" s="3" customFormat="1" ht="15.75">
      <c r="A2" s="22" t="s">
        <v>28</v>
      </c>
      <c r="B2" s="22">
        <v>981</v>
      </c>
      <c r="C2" s="51" t="s">
        <v>0</v>
      </c>
      <c r="D2" s="53">
        <v>265428</v>
      </c>
      <c r="E2" s="45">
        <v>44483.600713206019</v>
      </c>
      <c r="F2" s="52">
        <f>SUM(H2+G2)</f>
        <v>1.4</v>
      </c>
      <c r="G2" s="41">
        <v>0</v>
      </c>
      <c r="H2" s="50">
        <f>SUM(N2:O2)</f>
        <v>1.4</v>
      </c>
      <c r="I2" s="49" t="s">
        <v>38</v>
      </c>
      <c r="J2" s="23" t="s">
        <v>39</v>
      </c>
      <c r="K2" s="22">
        <v>24</v>
      </c>
      <c r="L2" s="22" t="s">
        <v>23</v>
      </c>
      <c r="M2" s="22" t="s">
        <v>13</v>
      </c>
      <c r="N2" s="47">
        <v>1.4</v>
      </c>
      <c r="O2" s="46">
        <v>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RESUMO</vt:lpstr>
      <vt:lpstr>TECNICO EM ENFERMAGEM</vt:lpstr>
      <vt:lpstr>ENFERMEIRO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Usuário do Windows</cp:lastModifiedBy>
  <cp:lastPrinted>2021-08-06T14:48:58Z</cp:lastPrinted>
  <dcterms:created xsi:type="dcterms:W3CDTF">2020-08-11T18:27:10Z</dcterms:created>
  <dcterms:modified xsi:type="dcterms:W3CDTF">2021-11-05T16:19:49Z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