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brenomattos/Desktop/DSEI PORTO VELHO/"/>
    </mc:Choice>
  </mc:AlternateContent>
  <bookViews>
    <workbookView xWindow="0" yWindow="500" windowWidth="28800" windowHeight="16460"/>
  </bookViews>
  <sheets>
    <sheet name="Resumo" sheetId="3" r:id="rId1"/>
    <sheet name="Enermagem" sheetId="2" r:id="rId2"/>
    <sheet name="Técnico de Enfermagem" sheetId="1" r:id="rId3"/>
  </sheets>
  <definedNames>
    <definedName name="_xlnm._FilterDatabase" localSheetId="1" hidden="1">Enermagem!$A$1:$R$29</definedName>
    <definedName name="_xlnm._FilterDatabase" localSheetId="2" hidden="1">'Técnico de Enfermagem'!$A$1:$R$42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3" l="1"/>
  <c r="D7" i="3"/>
  <c r="C7" i="3"/>
  <c r="B7" i="3"/>
  <c r="E6" i="3"/>
  <c r="D6" i="3"/>
  <c r="C6" i="3"/>
  <c r="B6" i="3"/>
  <c r="E8" i="3"/>
  <c r="D8" i="3"/>
  <c r="C8" i="3"/>
  <c r="B8" i="3"/>
</calcChain>
</file>

<file path=xl/sharedStrings.xml><?xml version="1.0" encoding="utf-8"?>
<sst xmlns="http://schemas.openxmlformats.org/spreadsheetml/2006/main" count="665" uniqueCount="191">
  <si>
    <t>FILIAL</t>
  </si>
  <si>
    <t>IDADE</t>
  </si>
  <si>
    <t>SIM</t>
  </si>
  <si>
    <t>NÃO</t>
  </si>
  <si>
    <t>Enfermagem</t>
  </si>
  <si>
    <t>24</t>
  </si>
  <si>
    <t>23</t>
  </si>
  <si>
    <t>Técnico em Enfermagem</t>
  </si>
  <si>
    <t>27</t>
  </si>
  <si>
    <t>34</t>
  </si>
  <si>
    <t>29</t>
  </si>
  <si>
    <t>43</t>
  </si>
  <si>
    <t>1995-04-25</t>
  </si>
  <si>
    <t>26</t>
  </si>
  <si>
    <t>EDITAL</t>
  </si>
  <si>
    <t>CLASSIFICAÇÃO</t>
  </si>
  <si>
    <t>INSCRIÇÃO</t>
  </si>
  <si>
    <t>DATA E HORA DA INSCRIÇÃO</t>
  </si>
  <si>
    <t>PONTUAÇÃO</t>
  </si>
  <si>
    <t>NOME</t>
  </si>
  <si>
    <t>FUNÇÃO PRETENDIDA</t>
  </si>
  <si>
    <t>DATA DE NASCIMENTO</t>
  </si>
  <si>
    <t>INDÍGENA</t>
  </si>
  <si>
    <t>PORTADOR DE DEFICIÊNCIA</t>
  </si>
  <si>
    <t>PONTUAÇÃO DE PÓS-GRADUAÇÃO</t>
  </si>
  <si>
    <t>CLASSIFICADO</t>
  </si>
  <si>
    <t>PONTUAÇÃO POR FORMAÇÃO</t>
  </si>
  <si>
    <t>PONTUAÇÃO POR TEMPO DE ESTÁGIO</t>
  </si>
  <si>
    <t>PONTUAÇÃO POR CURSO DE APERFEIÇOAMENTO</t>
  </si>
  <si>
    <t>DESCLASSIFICADO</t>
  </si>
  <si>
    <t>ENFERMEIRO</t>
  </si>
  <si>
    <t>25</t>
  </si>
  <si>
    <t>42</t>
  </si>
  <si>
    <t>37</t>
  </si>
  <si>
    <t>30</t>
  </si>
  <si>
    <t>ORGANIZAÇÃO SOCIAL DE SAÚDE HOSPITAL E MATERNIDADE THEREZINHA DE JESUS</t>
  </si>
  <si>
    <t>VAGA PRETENDIDA</t>
  </si>
  <si>
    <t>INSCRITOS</t>
  </si>
  <si>
    <t>CANCELADO</t>
  </si>
  <si>
    <t>TOTAL</t>
  </si>
  <si>
    <t>COMISSÃO EXAMINADORA - DSEI PORTO VELHO</t>
  </si>
  <si>
    <t>001/2022 JOVEM INDÍGENA</t>
  </si>
  <si>
    <t>DSEI PORTO VELHO</t>
  </si>
  <si>
    <t>JERLANE RUFINO DA SILVEIRA</t>
  </si>
  <si>
    <t>TÉCNICO EM ENFERMAGEM</t>
  </si>
  <si>
    <t>1987-03-09</t>
  </si>
  <si>
    <t>35</t>
  </si>
  <si>
    <t xml:space="preserve">MARIA DAS GRAÇAS DA SILVA </t>
  </si>
  <si>
    <t>1981-04-07</t>
  </si>
  <si>
    <t>40</t>
  </si>
  <si>
    <t>FABIOLA ANDRADE BARROS</t>
  </si>
  <si>
    <t>1989-01-17</t>
  </si>
  <si>
    <t>33</t>
  </si>
  <si>
    <t>CLEUDIANE DE CARVALHO PINHEIRO</t>
  </si>
  <si>
    <t>1988-03-18</t>
  </si>
  <si>
    <t>MARIA APARECIDA DE JESUS</t>
  </si>
  <si>
    <t>1983-08-24</t>
  </si>
  <si>
    <t>38</t>
  </si>
  <si>
    <t>JACQUELINE GOMES DE SOUSA</t>
  </si>
  <si>
    <t>1993-04-29</t>
  </si>
  <si>
    <t>28</t>
  </si>
  <si>
    <t>SANDREIA XAVIER DE LIRA DE PAULA</t>
  </si>
  <si>
    <t>1979-06-13</t>
  </si>
  <si>
    <t>SÂMIA PAULA DOS SANTOS SOUZA</t>
  </si>
  <si>
    <t>1994-12-05</t>
  </si>
  <si>
    <t>GYULLYANA OLIVEIRA LEAL</t>
  </si>
  <si>
    <t>1996-08-10</t>
  </si>
  <si>
    <t>JOANA ALMEIDA DE BARROS</t>
  </si>
  <si>
    <t>1969-05-11</t>
  </si>
  <si>
    <t>52</t>
  </si>
  <si>
    <t>FRANCISCO DAS CHAGAS TEIXEIRA</t>
  </si>
  <si>
    <t>1984-04-15</t>
  </si>
  <si>
    <t>ERICA PINTO CEZAR</t>
  </si>
  <si>
    <t>1986-09-07</t>
  </si>
  <si>
    <t>TATIELLY DA PAIXÃO COSTA</t>
  </si>
  <si>
    <t>1998-11-25</t>
  </si>
  <si>
    <t>THAINAN CRISTINA PINHEIRO DA SILVA</t>
  </si>
  <si>
    <t>1993-05-06</t>
  </si>
  <si>
    <t>SÍLVIA DOS SANTOS ESTEVES RABELO</t>
  </si>
  <si>
    <t>1976-05-01</t>
  </si>
  <si>
    <t>45</t>
  </si>
  <si>
    <t xml:space="preserve">JULIETH MEIRELES DE ALMEIDA </t>
  </si>
  <si>
    <t>1989-11-12</t>
  </si>
  <si>
    <t>32</t>
  </si>
  <si>
    <t xml:space="preserve">ALAN ALVES DE PAULA PARDO </t>
  </si>
  <si>
    <t>1995-04-19</t>
  </si>
  <si>
    <t>THIAGO RODRIGUES DA COSTA</t>
  </si>
  <si>
    <t>1997-05-12</t>
  </si>
  <si>
    <t>SEBASTIANA VIEIRA DE FRANÇA</t>
  </si>
  <si>
    <t>1969-01-08</t>
  </si>
  <si>
    <t>53</t>
  </si>
  <si>
    <t xml:space="preserve">EDISMAR PARINTITIN </t>
  </si>
  <si>
    <t>1984-09-06</t>
  </si>
  <si>
    <t xml:space="preserve">EMILTON LOPES DA SILVA </t>
  </si>
  <si>
    <t>1980-11-02</t>
  </si>
  <si>
    <t>41</t>
  </si>
  <si>
    <t xml:space="preserve">JOSÉ CETAURO DA SILVA </t>
  </si>
  <si>
    <t>1968-10-15</t>
  </si>
  <si>
    <t xml:space="preserve">MARIA ALICE DO NASCIMENTO </t>
  </si>
  <si>
    <t>1995-10-06</t>
  </si>
  <si>
    <t>DAIANE ALVES DE SOUZA</t>
  </si>
  <si>
    <t>1992-11-29</t>
  </si>
  <si>
    <t>LUCIANE RAMOS DE SOUZA</t>
  </si>
  <si>
    <t>1977-07-26</t>
  </si>
  <si>
    <t>44</t>
  </si>
  <si>
    <t>REGIANE PEREIRA LEITE</t>
  </si>
  <si>
    <t>1985-10-10</t>
  </si>
  <si>
    <t>36</t>
  </si>
  <si>
    <t>VANDERSON FERREIRA DA SILVA</t>
  </si>
  <si>
    <t>1984-06-12</t>
  </si>
  <si>
    <t>JAQUELINE FERREIRA DE ARAUJO</t>
  </si>
  <si>
    <t>1992-05-18</t>
  </si>
  <si>
    <t>CARLA ODÂNIA LEITE FLORES</t>
  </si>
  <si>
    <t>1983-05-31</t>
  </si>
  <si>
    <t>MARIA AUXILIADORA MATOS DA SILVA</t>
  </si>
  <si>
    <t>1978-03-08</t>
  </si>
  <si>
    <t>IEDA LINDOINA DE SOUZA</t>
  </si>
  <si>
    <t>2000-07-31</t>
  </si>
  <si>
    <t>21</t>
  </si>
  <si>
    <t xml:space="preserve">JANNIELY ALVES ARAÚJO MOREIRA </t>
  </si>
  <si>
    <t>1984-10-02</t>
  </si>
  <si>
    <t>RAVAIDES GOMES FARIAS</t>
  </si>
  <si>
    <t>1987-09-23</t>
  </si>
  <si>
    <t>ALESSANDRO BARROSO DA ROCHA</t>
  </si>
  <si>
    <t>1980-11-10</t>
  </si>
  <si>
    <t xml:space="preserve">IVANETE DE CASTRO </t>
  </si>
  <si>
    <t>1980-07-04</t>
  </si>
  <si>
    <t xml:space="preserve">ERICA LIMA CAMPOS </t>
  </si>
  <si>
    <t>1996-04-30</t>
  </si>
  <si>
    <t>MARINES AMURIM DA SILVA MARINCK</t>
  </si>
  <si>
    <t>1979-06-09</t>
  </si>
  <si>
    <t>SÔNIA MARIA GAMA DE JESUS</t>
  </si>
  <si>
    <t>1962-12-03</t>
  </si>
  <si>
    <t>59</t>
  </si>
  <si>
    <t>DEULIANE SOLIS ALVES</t>
  </si>
  <si>
    <t>1989-08-23</t>
  </si>
  <si>
    <t>ELIZIEL FRANÇA MOREIRA</t>
  </si>
  <si>
    <t>1991-04-16</t>
  </si>
  <si>
    <t>*Apenas serão considerados classificados candidatos indígenas que possuam, no mínimo, 18 anos completos no momento da inscrição.</t>
  </si>
  <si>
    <t xml:space="preserve">KELLY CRISTINA DA SILVA ALVES </t>
  </si>
  <si>
    <t>1985-03-10</t>
  </si>
  <si>
    <t>JÉSSICA DE SOUZA COSTA</t>
  </si>
  <si>
    <t>1993-03-03</t>
  </si>
  <si>
    <t>MARIA JOSIVANE RAMOS DE ANDRADE</t>
  </si>
  <si>
    <t>1997-09-19</t>
  </si>
  <si>
    <t xml:space="preserve">ANGLAYCE KELLY DE CARVALHO BARROS </t>
  </si>
  <si>
    <t>1989-04-04</t>
  </si>
  <si>
    <t>SHIRLENE RIBEIRO PEREIRA</t>
  </si>
  <si>
    <t>1986-08-19</t>
  </si>
  <si>
    <t>RARIELLY DOS SANTOS NERES</t>
  </si>
  <si>
    <t xml:space="preserve">ELANE SOUZA DO NASCIMENTO MORAIS </t>
  </si>
  <si>
    <t>1981-07-13</t>
  </si>
  <si>
    <t>WANDRESSA AMANDA SILVA PEIXOTO</t>
  </si>
  <si>
    <t>1995-10-05</t>
  </si>
  <si>
    <t>JOSÉ PAIVA DE LIMA FILHO</t>
  </si>
  <si>
    <t>1981-09-07</t>
  </si>
  <si>
    <t xml:space="preserve">LUANA PAULA PRATA IRMÃO </t>
  </si>
  <si>
    <t>1984-10-16</t>
  </si>
  <si>
    <t>HELIO VINICIUS COELHO</t>
  </si>
  <si>
    <t>1989-11-17</t>
  </si>
  <si>
    <t xml:space="preserve">POLIANA MARQUES DA SILVA </t>
  </si>
  <si>
    <t>1985-02-21</t>
  </si>
  <si>
    <t>LETICIA PEREIRA DE OLIVEIRA</t>
  </si>
  <si>
    <t>1998-01-04</t>
  </si>
  <si>
    <t xml:space="preserve">ROSIELE SILVA RODRIGUES </t>
  </si>
  <si>
    <t>1999-02-06</t>
  </si>
  <si>
    <t>FERNANDA  MORAES DA SILVA</t>
  </si>
  <si>
    <t>1988-07-07</t>
  </si>
  <si>
    <t xml:space="preserve">TAIS BISPO MAGALHÃES </t>
  </si>
  <si>
    <t>1996-08-22</t>
  </si>
  <si>
    <t>GABRIELA LIMA SILVA</t>
  </si>
  <si>
    <t>1995-01-22</t>
  </si>
  <si>
    <t>ÉLISSON CARVALHO SOUTO</t>
  </si>
  <si>
    <t>1986-05-04</t>
  </si>
  <si>
    <t>WILIANE COSTA DA SILVA</t>
  </si>
  <si>
    <t>1993-09-28</t>
  </si>
  <si>
    <t>EMÂNOEL DILVANO RODRIGUES HONORATO</t>
  </si>
  <si>
    <t>1976-05-04</t>
  </si>
  <si>
    <t>EVELYN KETLEYN ESTEVÃO SALDANHA</t>
  </si>
  <si>
    <t>1998-01-27</t>
  </si>
  <si>
    <t>CAROLINA PEREIRA RAINHA</t>
  </si>
  <si>
    <t>1995-01-20</t>
  </si>
  <si>
    <t>EDSME MACHADO CAMARGO</t>
  </si>
  <si>
    <t>1976-07-28</t>
  </si>
  <si>
    <t>LEILA DO NASCIMENTO SOUSA GARCIA</t>
  </si>
  <si>
    <t>1979-01-09</t>
  </si>
  <si>
    <t>IVONAGILA OLIVEIRA SALES</t>
  </si>
  <si>
    <t>1996-01-09</t>
  </si>
  <si>
    <t xml:space="preserve">KEURILLY ISTEVO DA SILVA NEVES </t>
  </si>
  <si>
    <t>1988-03-31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</si>
  <si>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001/2022 JOVENS INDIGENAS DSEI Porto Velho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</si>
</sst>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B3B3B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3B3B3B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7" fillId="3" borderId="0" xfId="0" applyNumberFormat="1" applyFont="1" applyFill="1" applyBorder="1" applyAlignment="1" applyProtection="1">
      <alignment vertical="center" readingOrder="1"/>
    </xf>
    <xf numFmtId="49" fontId="7" fillId="3" borderId="0" xfId="0" applyNumberFormat="1" applyFont="1" applyFill="1" applyBorder="1" applyAlignment="1" applyProtection="1">
      <alignment horizontal="left" vertical="center" readingOrder="1"/>
    </xf>
    <xf numFmtId="0" fontId="7" fillId="3" borderId="0" xfId="0" applyNumberFormat="1" applyFont="1" applyFill="1" applyBorder="1" applyAlignment="1" applyProtection="1">
      <alignment horizontal="center" vertical="center" readingOrder="1"/>
    </xf>
    <xf numFmtId="0" fontId="0" fillId="0" borderId="0" xfId="0" applyAlignment="1">
      <alignment horizontal="center"/>
    </xf>
    <xf numFmtId="164" fontId="7" fillId="3" borderId="0" xfId="0" applyNumberFormat="1" applyFont="1" applyFill="1" applyBorder="1" applyAlignment="1" applyProtection="1">
      <alignment horizontal="center" vertical="center" readingOrder="1"/>
    </xf>
    <xf numFmtId="4" fontId="8" fillId="3" borderId="0" xfId="0" applyNumberFormat="1" applyFont="1" applyFill="1" applyBorder="1" applyAlignment="1" applyProtection="1">
      <alignment horizontal="center" vertical="center" readingOrder="1"/>
    </xf>
    <xf numFmtId="49" fontId="7" fillId="3" borderId="1" xfId="0" applyNumberFormat="1" applyFont="1" applyFill="1" applyBorder="1" applyAlignment="1" applyProtection="1">
      <alignment vertical="center" readingOrder="1"/>
    </xf>
    <xf numFmtId="0" fontId="7" fillId="3" borderId="1" xfId="0" applyNumberFormat="1" applyFont="1" applyFill="1" applyBorder="1" applyAlignment="1" applyProtection="1">
      <alignment horizontal="center" vertical="center" readingOrder="1"/>
    </xf>
    <xf numFmtId="164" fontId="7" fillId="3" borderId="1" xfId="0" applyNumberFormat="1" applyFont="1" applyFill="1" applyBorder="1" applyAlignment="1" applyProtection="1">
      <alignment horizontal="center" vertical="center" readingOrder="1"/>
    </xf>
    <xf numFmtId="49" fontId="7" fillId="3" borderId="1" xfId="0" applyNumberFormat="1" applyFont="1" applyFill="1" applyBorder="1" applyAlignment="1" applyProtection="1">
      <alignment horizontal="left" vertical="center" readingOrder="1"/>
    </xf>
    <xf numFmtId="4" fontId="8" fillId="3" borderId="1" xfId="0" applyNumberFormat="1" applyFont="1" applyFill="1" applyBorder="1" applyAlignment="1" applyProtection="1">
      <alignment horizontal="center" vertical="center" readingOrder="1"/>
    </xf>
    <xf numFmtId="49" fontId="3" fillId="3" borderId="0" xfId="0" applyNumberFormat="1" applyFont="1" applyFill="1" applyBorder="1" applyAlignment="1">
      <alignment vertical="center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50801</xdr:colOff>
      <xdr:row>0</xdr:row>
      <xdr:rowOff>0</xdr:rowOff>
    </xdr:from>
    <xdr:to>
      <xdr:col>4</xdr:col>
      <xdr:colOff>1355725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F5630BA0-1129-5F45-BBC6-A7E5150D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1" y="0"/>
          <a:ext cx="268922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15" sqref="D15"/>
    </sheetView>
  </sheetViews>
  <sheetFormatPr baseColWidth="10" defaultRowHeight="15" x14ac:dyDescent="0.2"/>
  <cols>
    <col min="1" max="1" width="48" bestFit="1" customWidth="1"/>
    <col min="2" max="5" width="18.1640625" customWidth="1"/>
  </cols>
  <sheetData>
    <row r="1" spans="1:5" ht="16" x14ac:dyDescent="0.2">
      <c r="A1" s="20" t="s">
        <v>35</v>
      </c>
      <c r="B1" s="21"/>
      <c r="C1" s="22"/>
      <c r="D1" s="23"/>
      <c r="E1" s="24"/>
    </row>
    <row r="2" spans="1:5" ht="16" x14ac:dyDescent="0.2">
      <c r="A2" s="20" t="s">
        <v>40</v>
      </c>
      <c r="B2" s="21"/>
      <c r="C2" s="22"/>
      <c r="D2" s="25"/>
      <c r="E2" s="26"/>
    </row>
    <row r="3" spans="1:5" ht="16" x14ac:dyDescent="0.2">
      <c r="A3" s="29" t="s">
        <v>190</v>
      </c>
      <c r="B3" s="30"/>
      <c r="C3" s="31"/>
      <c r="D3" s="27"/>
      <c r="E3" s="28"/>
    </row>
    <row r="4" spans="1:5" ht="16" x14ac:dyDescent="0.2">
      <c r="A4" s="3"/>
      <c r="B4" s="4"/>
      <c r="C4" s="4"/>
      <c r="D4" s="4"/>
      <c r="E4" s="4"/>
    </row>
    <row r="5" spans="1:5" ht="16" x14ac:dyDescent="0.2">
      <c r="A5" s="5" t="s">
        <v>36</v>
      </c>
      <c r="B5" s="5" t="s">
        <v>37</v>
      </c>
      <c r="C5" s="5" t="s">
        <v>25</v>
      </c>
      <c r="D5" s="5" t="s">
        <v>29</v>
      </c>
      <c r="E5" s="5" t="s">
        <v>38</v>
      </c>
    </row>
    <row r="6" spans="1:5" ht="16" x14ac:dyDescent="0.2">
      <c r="A6" s="6" t="s">
        <v>4</v>
      </c>
      <c r="B6" s="7">
        <f>COUNTA(Enermagem!F2:F43)</f>
        <v>28</v>
      </c>
      <c r="C6" s="7">
        <f>COUNTIF(Enermagem!C2:C46,"classificado")</f>
        <v>1</v>
      </c>
      <c r="D6" s="7">
        <f>COUNTIF(Enermagem!C2:D46,"desclassificado")</f>
        <v>26</v>
      </c>
      <c r="E6" s="7">
        <f>COUNTIF(Enermagem!C2:C45,"cancelado")</f>
        <v>1</v>
      </c>
    </row>
    <row r="7" spans="1:5" ht="16" x14ac:dyDescent="0.2">
      <c r="A7" s="6" t="s">
        <v>7</v>
      </c>
      <c r="B7" s="7">
        <f>COUNTA('Técnico de Enfermagem'!H2:'Técnico de Enfermagem'!H42)</f>
        <v>41</v>
      </c>
      <c r="C7" s="7">
        <f>COUNTIF('Técnico de Enfermagem'!C2:C42,"classificado")</f>
        <v>3</v>
      </c>
      <c r="D7" s="7">
        <f>COUNTIF('Técnico de Enfermagem'!C2:D42,"desclassificado")</f>
        <v>37</v>
      </c>
      <c r="E7" s="7">
        <f>COUNTIF('Técnico de Enfermagem'!C2:C42,"cancelado")</f>
        <v>1</v>
      </c>
    </row>
    <row r="8" spans="1:5" ht="16" x14ac:dyDescent="0.2">
      <c r="A8" s="5" t="s">
        <v>39</v>
      </c>
      <c r="B8" s="5">
        <f>SUM(B6:B7)</f>
        <v>69</v>
      </c>
      <c r="C8" s="5">
        <f>SUM(C6:C7)</f>
        <v>4</v>
      </c>
      <c r="D8" s="5">
        <f>SUM(D6:D7)</f>
        <v>63</v>
      </c>
      <c r="E8" s="5">
        <f>SUM(E6:E7)</f>
        <v>2</v>
      </c>
    </row>
  </sheetData>
  <mergeCells count="4">
    <mergeCell ref="A1:C1"/>
    <mergeCell ref="D1:E3"/>
    <mergeCell ref="A2:C2"/>
    <mergeCell ref="A3:C3"/>
  </mergeCells>
  <pageMargins left="0.511811024" right="0.511811024" top="0.78740157499999996" bottom="0.78740157499999996" header="0.31496062000000002" footer="0.31496062000000002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1"/>
  <sheetViews>
    <sheetView showGridLines="0" topLeftCell="A16" workbookViewId="0">
      <selection activeCell="B38" sqref="B38"/>
    </sheetView>
  </sheetViews>
  <sheetFormatPr baseColWidth="10" defaultRowHeight="15" x14ac:dyDescent="0.2"/>
  <cols>
    <col min="1" max="1" width="17.33203125" bestFit="1" customWidth="1"/>
    <col min="2" max="2" width="14.83203125" bestFit="1" customWidth="1"/>
    <col min="3" max="3" width="16" bestFit="1" customWidth="1"/>
    <col min="4" max="4" width="10.33203125" style="11" bestFit="1" customWidth="1"/>
    <col min="5" max="5" width="18.5" style="11" bestFit="1" customWidth="1"/>
    <col min="6" max="6" width="12" style="11" bestFit="1" customWidth="1"/>
    <col min="7" max="7" width="35.6640625" bestFit="1" customWidth="1"/>
    <col min="8" max="8" width="12.33203125" bestFit="1" customWidth="1"/>
    <col min="9" max="9" width="12.5" bestFit="1" customWidth="1"/>
    <col min="10" max="10" width="6.5" bestFit="1" customWidth="1"/>
    <col min="11" max="11" width="9.6640625" bestFit="1" customWidth="1"/>
    <col min="12" max="12" width="13.6640625" bestFit="1" customWidth="1"/>
    <col min="13" max="13" width="16.6640625" style="11" bestFit="1" customWidth="1"/>
    <col min="14" max="14" width="17.83203125" style="11" bestFit="1" customWidth="1"/>
    <col min="15" max="16" width="23" style="11" bestFit="1" customWidth="1"/>
  </cols>
  <sheetData>
    <row r="1" spans="1:16" s="2" customFormat="1" ht="35" customHeight="1" x14ac:dyDescent="0.2">
      <c r="A1" s="1" t="s">
        <v>14</v>
      </c>
      <c r="B1" s="1" t="s">
        <v>0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1</v>
      </c>
      <c r="K1" s="1" t="s">
        <v>22</v>
      </c>
      <c r="L1" s="1" t="s">
        <v>23</v>
      </c>
      <c r="M1" s="1" t="s">
        <v>26</v>
      </c>
      <c r="N1" s="1" t="s">
        <v>27</v>
      </c>
      <c r="O1" s="1" t="s">
        <v>28</v>
      </c>
      <c r="P1" s="1" t="s">
        <v>24</v>
      </c>
    </row>
    <row r="2" spans="1:16" s="2" customFormat="1" ht="35" customHeight="1" x14ac:dyDescent="0.2">
      <c r="A2" s="14" t="s">
        <v>41</v>
      </c>
      <c r="B2" s="14" t="s">
        <v>42</v>
      </c>
      <c r="C2" s="14" t="s">
        <v>29</v>
      </c>
      <c r="D2" s="15">
        <v>313320</v>
      </c>
      <c r="E2" s="16">
        <v>44633.580506574071</v>
      </c>
      <c r="F2" s="15">
        <v>3.2</v>
      </c>
      <c r="G2" s="14" t="s">
        <v>139</v>
      </c>
      <c r="H2" s="17" t="s">
        <v>30</v>
      </c>
      <c r="I2" s="17" t="s">
        <v>140</v>
      </c>
      <c r="J2" s="17" t="s">
        <v>33</v>
      </c>
      <c r="K2" s="17" t="s">
        <v>3</v>
      </c>
      <c r="L2" s="17" t="s">
        <v>3</v>
      </c>
      <c r="M2" s="18">
        <v>3</v>
      </c>
      <c r="N2" s="18">
        <v>0</v>
      </c>
      <c r="O2" s="18">
        <v>0</v>
      </c>
      <c r="P2" s="18">
        <v>0.2</v>
      </c>
    </row>
    <row r="3" spans="1:16" s="2" customFormat="1" ht="35" customHeight="1" x14ac:dyDescent="0.2">
      <c r="A3" s="14" t="s">
        <v>41</v>
      </c>
      <c r="B3" s="14" t="s">
        <v>42</v>
      </c>
      <c r="C3" s="14" t="s">
        <v>29</v>
      </c>
      <c r="D3" s="15">
        <v>313321</v>
      </c>
      <c r="E3" s="16">
        <v>44633.580521701384</v>
      </c>
      <c r="F3" s="15">
        <v>3.2</v>
      </c>
      <c r="G3" s="14" t="s">
        <v>139</v>
      </c>
      <c r="H3" s="17" t="s">
        <v>30</v>
      </c>
      <c r="I3" s="17" t="s">
        <v>140</v>
      </c>
      <c r="J3" s="17" t="s">
        <v>33</v>
      </c>
      <c r="K3" s="17" t="s">
        <v>3</v>
      </c>
      <c r="L3" s="17" t="s">
        <v>3</v>
      </c>
      <c r="M3" s="18">
        <v>3</v>
      </c>
      <c r="N3" s="18">
        <v>0</v>
      </c>
      <c r="O3" s="18">
        <v>0</v>
      </c>
      <c r="P3" s="18">
        <v>0.2</v>
      </c>
    </row>
    <row r="4" spans="1:16" s="2" customFormat="1" ht="35" customHeight="1" x14ac:dyDescent="0.2">
      <c r="A4" s="14" t="s">
        <v>41</v>
      </c>
      <c r="B4" s="14" t="s">
        <v>42</v>
      </c>
      <c r="C4" s="14" t="s">
        <v>29</v>
      </c>
      <c r="D4" s="15">
        <v>313776</v>
      </c>
      <c r="E4" s="16">
        <v>44635.62548106481</v>
      </c>
      <c r="F4" s="15">
        <v>4</v>
      </c>
      <c r="G4" s="14" t="s">
        <v>141</v>
      </c>
      <c r="H4" s="17" t="s">
        <v>30</v>
      </c>
      <c r="I4" s="17" t="s">
        <v>142</v>
      </c>
      <c r="J4" s="17" t="s">
        <v>10</v>
      </c>
      <c r="K4" s="17" t="s">
        <v>3</v>
      </c>
      <c r="L4" s="17" t="s">
        <v>3</v>
      </c>
      <c r="M4" s="18">
        <v>3</v>
      </c>
      <c r="N4" s="18">
        <v>0</v>
      </c>
      <c r="O4" s="18">
        <v>1</v>
      </c>
      <c r="P4" s="18">
        <v>0</v>
      </c>
    </row>
    <row r="5" spans="1:16" s="2" customFormat="1" ht="35" customHeight="1" x14ac:dyDescent="0.2">
      <c r="A5" s="14" t="s">
        <v>41</v>
      </c>
      <c r="B5" s="14" t="s">
        <v>42</v>
      </c>
      <c r="C5" s="14" t="s">
        <v>29</v>
      </c>
      <c r="D5" s="15">
        <v>313801</v>
      </c>
      <c r="E5" s="16">
        <v>44635.647713761573</v>
      </c>
      <c r="F5" s="15">
        <v>6.7</v>
      </c>
      <c r="G5" s="14" t="s">
        <v>143</v>
      </c>
      <c r="H5" s="17" t="s">
        <v>30</v>
      </c>
      <c r="I5" s="17" t="s">
        <v>144</v>
      </c>
      <c r="J5" s="17" t="s">
        <v>5</v>
      </c>
      <c r="K5" s="17" t="s">
        <v>3</v>
      </c>
      <c r="L5" s="17" t="s">
        <v>3</v>
      </c>
      <c r="M5" s="18">
        <v>3</v>
      </c>
      <c r="N5" s="18">
        <v>3</v>
      </c>
      <c r="O5" s="18">
        <v>0.7</v>
      </c>
      <c r="P5" s="18">
        <v>0</v>
      </c>
    </row>
    <row r="6" spans="1:16" s="2" customFormat="1" ht="35" customHeight="1" x14ac:dyDescent="0.2">
      <c r="A6" s="14" t="s">
        <v>41</v>
      </c>
      <c r="B6" s="14" t="s">
        <v>42</v>
      </c>
      <c r="C6" s="14" t="s">
        <v>29</v>
      </c>
      <c r="D6" s="15">
        <v>313816</v>
      </c>
      <c r="E6" s="16">
        <v>44635.651545995366</v>
      </c>
      <c r="F6" s="15">
        <v>7.4</v>
      </c>
      <c r="G6" s="14" t="s">
        <v>145</v>
      </c>
      <c r="H6" s="17" t="s">
        <v>30</v>
      </c>
      <c r="I6" s="17" t="s">
        <v>146</v>
      </c>
      <c r="J6" s="17" t="s">
        <v>83</v>
      </c>
      <c r="K6" s="17" t="s">
        <v>3</v>
      </c>
      <c r="L6" s="17" t="s">
        <v>3</v>
      </c>
      <c r="M6" s="18">
        <v>3</v>
      </c>
      <c r="N6" s="18">
        <v>3</v>
      </c>
      <c r="O6" s="18">
        <v>1</v>
      </c>
      <c r="P6" s="18">
        <v>0.4</v>
      </c>
    </row>
    <row r="7" spans="1:16" s="2" customFormat="1" ht="35" customHeight="1" x14ac:dyDescent="0.2">
      <c r="A7" s="14" t="s">
        <v>41</v>
      </c>
      <c r="B7" s="14" t="s">
        <v>42</v>
      </c>
      <c r="C7" s="14" t="s">
        <v>29</v>
      </c>
      <c r="D7" s="15">
        <v>313854</v>
      </c>
      <c r="E7" s="16">
        <v>44635.675173657408</v>
      </c>
      <c r="F7" s="15">
        <v>7.2</v>
      </c>
      <c r="G7" s="14" t="s">
        <v>147</v>
      </c>
      <c r="H7" s="17" t="s">
        <v>30</v>
      </c>
      <c r="I7" s="17" t="s">
        <v>148</v>
      </c>
      <c r="J7" s="17" t="s">
        <v>46</v>
      </c>
      <c r="K7" s="17" t="s">
        <v>3</v>
      </c>
      <c r="L7" s="17" t="s">
        <v>3</v>
      </c>
      <c r="M7" s="18">
        <v>3</v>
      </c>
      <c r="N7" s="18">
        <v>3</v>
      </c>
      <c r="O7" s="18">
        <v>1</v>
      </c>
      <c r="P7" s="18">
        <v>0.2</v>
      </c>
    </row>
    <row r="8" spans="1:16" s="2" customFormat="1" ht="35" customHeight="1" x14ac:dyDescent="0.2">
      <c r="A8" s="14" t="s">
        <v>41</v>
      </c>
      <c r="B8" s="14" t="s">
        <v>42</v>
      </c>
      <c r="C8" s="14" t="s">
        <v>29</v>
      </c>
      <c r="D8" s="15">
        <v>313909</v>
      </c>
      <c r="E8" s="16">
        <v>44635.707688912036</v>
      </c>
      <c r="F8" s="15">
        <v>4.5999999999999996</v>
      </c>
      <c r="G8" s="14" t="s">
        <v>149</v>
      </c>
      <c r="H8" s="17" t="s">
        <v>30</v>
      </c>
      <c r="I8" s="17" t="s">
        <v>12</v>
      </c>
      <c r="J8" s="17" t="s">
        <v>13</v>
      </c>
      <c r="K8" s="17" t="s">
        <v>3</v>
      </c>
      <c r="L8" s="17" t="s">
        <v>3</v>
      </c>
      <c r="M8" s="18">
        <v>3</v>
      </c>
      <c r="N8" s="18">
        <v>0</v>
      </c>
      <c r="O8" s="18">
        <v>1</v>
      </c>
      <c r="P8" s="18">
        <v>0.6</v>
      </c>
    </row>
    <row r="9" spans="1:16" s="2" customFormat="1" ht="35" customHeight="1" x14ac:dyDescent="0.2">
      <c r="A9" s="14" t="s">
        <v>41</v>
      </c>
      <c r="B9" s="14" t="s">
        <v>42</v>
      </c>
      <c r="C9" s="14" t="s">
        <v>29</v>
      </c>
      <c r="D9" s="15">
        <v>313912</v>
      </c>
      <c r="E9" s="16">
        <v>44635.712484085649</v>
      </c>
      <c r="F9" s="15">
        <v>4.2</v>
      </c>
      <c r="G9" s="14" t="s">
        <v>150</v>
      </c>
      <c r="H9" s="17" t="s">
        <v>30</v>
      </c>
      <c r="I9" s="17" t="s">
        <v>151</v>
      </c>
      <c r="J9" s="17" t="s">
        <v>49</v>
      </c>
      <c r="K9" s="17" t="s">
        <v>3</v>
      </c>
      <c r="L9" s="17" t="s">
        <v>3</v>
      </c>
      <c r="M9" s="18">
        <v>3</v>
      </c>
      <c r="N9" s="18">
        <v>0</v>
      </c>
      <c r="O9" s="18">
        <v>1</v>
      </c>
      <c r="P9" s="18">
        <v>0.2</v>
      </c>
    </row>
    <row r="10" spans="1:16" s="2" customFormat="1" ht="35" customHeight="1" x14ac:dyDescent="0.2">
      <c r="A10" s="14" t="s">
        <v>41</v>
      </c>
      <c r="B10" s="14" t="s">
        <v>42</v>
      </c>
      <c r="C10" s="14" t="s">
        <v>29</v>
      </c>
      <c r="D10" s="15">
        <v>313961</v>
      </c>
      <c r="E10" s="16">
        <v>44635.752251111109</v>
      </c>
      <c r="F10" s="15">
        <v>5.4</v>
      </c>
      <c r="G10" s="14" t="s">
        <v>152</v>
      </c>
      <c r="H10" s="17" t="s">
        <v>30</v>
      </c>
      <c r="I10" s="17" t="s">
        <v>153</v>
      </c>
      <c r="J10" s="17" t="s">
        <v>13</v>
      </c>
      <c r="K10" s="17" t="s">
        <v>3</v>
      </c>
      <c r="L10" s="17" t="s">
        <v>3</v>
      </c>
      <c r="M10" s="18">
        <v>3</v>
      </c>
      <c r="N10" s="18">
        <v>2.4</v>
      </c>
      <c r="O10" s="18">
        <v>0</v>
      </c>
      <c r="P10" s="18">
        <v>0</v>
      </c>
    </row>
    <row r="11" spans="1:16" s="2" customFormat="1" ht="35" customHeight="1" x14ac:dyDescent="0.2">
      <c r="A11" s="14" t="s">
        <v>41</v>
      </c>
      <c r="B11" s="14" t="s">
        <v>42</v>
      </c>
      <c r="C11" s="14" t="s">
        <v>29</v>
      </c>
      <c r="D11" s="15">
        <v>313967</v>
      </c>
      <c r="E11" s="16">
        <v>44635.75823230324</v>
      </c>
      <c r="F11" s="15">
        <v>4.5999999999999996</v>
      </c>
      <c r="G11" s="14" t="s">
        <v>154</v>
      </c>
      <c r="H11" s="17" t="s">
        <v>30</v>
      </c>
      <c r="I11" s="17" t="s">
        <v>155</v>
      </c>
      <c r="J11" s="17" t="s">
        <v>49</v>
      </c>
      <c r="K11" s="17" t="s">
        <v>3</v>
      </c>
      <c r="L11" s="17" t="s">
        <v>3</v>
      </c>
      <c r="M11" s="18">
        <v>3</v>
      </c>
      <c r="N11" s="18">
        <v>0</v>
      </c>
      <c r="O11" s="18">
        <v>1</v>
      </c>
      <c r="P11" s="18">
        <v>0.6</v>
      </c>
    </row>
    <row r="12" spans="1:16" s="2" customFormat="1" ht="35" customHeight="1" x14ac:dyDescent="0.2">
      <c r="A12" s="14" t="s">
        <v>41</v>
      </c>
      <c r="B12" s="14" t="s">
        <v>42</v>
      </c>
      <c r="C12" s="14" t="s">
        <v>29</v>
      </c>
      <c r="D12" s="15">
        <v>314331</v>
      </c>
      <c r="E12" s="16">
        <v>44636.389818194446</v>
      </c>
      <c r="F12" s="15">
        <v>3.2</v>
      </c>
      <c r="G12" s="14" t="s">
        <v>156</v>
      </c>
      <c r="H12" s="17" t="s">
        <v>30</v>
      </c>
      <c r="I12" s="17" t="s">
        <v>157</v>
      </c>
      <c r="J12" s="17" t="s">
        <v>33</v>
      </c>
      <c r="K12" s="17" t="s">
        <v>3</v>
      </c>
      <c r="L12" s="17" t="s">
        <v>3</v>
      </c>
      <c r="M12" s="18">
        <v>3</v>
      </c>
      <c r="N12" s="18">
        <v>0</v>
      </c>
      <c r="O12" s="18">
        <v>0.2</v>
      </c>
      <c r="P12" s="18">
        <v>0</v>
      </c>
    </row>
    <row r="13" spans="1:16" s="2" customFormat="1" ht="35" customHeight="1" x14ac:dyDescent="0.2">
      <c r="A13" s="14" t="s">
        <v>41</v>
      </c>
      <c r="B13" s="14" t="s">
        <v>42</v>
      </c>
      <c r="C13" s="14" t="s">
        <v>29</v>
      </c>
      <c r="D13" s="15">
        <v>314347</v>
      </c>
      <c r="E13" s="16">
        <v>44636.408617326386</v>
      </c>
      <c r="F13" s="15">
        <v>4</v>
      </c>
      <c r="G13" s="14" t="s">
        <v>158</v>
      </c>
      <c r="H13" s="17" t="s">
        <v>30</v>
      </c>
      <c r="I13" s="17" t="s">
        <v>159</v>
      </c>
      <c r="J13" s="17" t="s">
        <v>83</v>
      </c>
      <c r="K13" s="17" t="s">
        <v>3</v>
      </c>
      <c r="L13" s="17" t="s">
        <v>3</v>
      </c>
      <c r="M13" s="18">
        <v>3</v>
      </c>
      <c r="N13" s="18">
        <v>0</v>
      </c>
      <c r="O13" s="18">
        <v>1</v>
      </c>
      <c r="P13" s="18">
        <v>0</v>
      </c>
    </row>
    <row r="14" spans="1:16" s="2" customFormat="1" ht="35" customHeight="1" x14ac:dyDescent="0.2">
      <c r="A14" s="14" t="s">
        <v>41</v>
      </c>
      <c r="B14" s="14" t="s">
        <v>42</v>
      </c>
      <c r="C14" s="14" t="s">
        <v>29</v>
      </c>
      <c r="D14" s="15">
        <v>314364</v>
      </c>
      <c r="E14" s="16">
        <v>44636.425264363425</v>
      </c>
      <c r="F14" s="15">
        <v>4.2</v>
      </c>
      <c r="G14" s="14" t="s">
        <v>160</v>
      </c>
      <c r="H14" s="17" t="s">
        <v>30</v>
      </c>
      <c r="I14" s="17" t="s">
        <v>161</v>
      </c>
      <c r="J14" s="17" t="s">
        <v>33</v>
      </c>
      <c r="K14" s="17" t="s">
        <v>3</v>
      </c>
      <c r="L14" s="17" t="s">
        <v>3</v>
      </c>
      <c r="M14" s="18">
        <v>3</v>
      </c>
      <c r="N14" s="18">
        <v>0</v>
      </c>
      <c r="O14" s="18">
        <v>1</v>
      </c>
      <c r="P14" s="18">
        <v>0.2</v>
      </c>
    </row>
    <row r="15" spans="1:16" s="2" customFormat="1" ht="35" customHeight="1" x14ac:dyDescent="0.2">
      <c r="A15" s="14" t="s">
        <v>41</v>
      </c>
      <c r="B15" s="14" t="s">
        <v>42</v>
      </c>
      <c r="C15" s="14" t="s">
        <v>29</v>
      </c>
      <c r="D15" s="15">
        <v>314442</v>
      </c>
      <c r="E15" s="16">
        <v>44636.479442037038</v>
      </c>
      <c r="F15" s="15">
        <v>4.8</v>
      </c>
      <c r="G15" s="14" t="s">
        <v>162</v>
      </c>
      <c r="H15" s="17" t="s">
        <v>30</v>
      </c>
      <c r="I15" s="17" t="s">
        <v>163</v>
      </c>
      <c r="J15" s="17" t="s">
        <v>5</v>
      </c>
      <c r="K15" s="17" t="s">
        <v>3</v>
      </c>
      <c r="L15" s="17" t="s">
        <v>3</v>
      </c>
      <c r="M15" s="18">
        <v>3</v>
      </c>
      <c r="N15" s="18">
        <v>0.6</v>
      </c>
      <c r="O15" s="18">
        <v>1</v>
      </c>
      <c r="P15" s="18">
        <v>0.2</v>
      </c>
    </row>
    <row r="16" spans="1:16" s="2" customFormat="1" ht="35" customHeight="1" x14ac:dyDescent="0.2">
      <c r="A16" s="14" t="s">
        <v>41</v>
      </c>
      <c r="B16" s="14" t="s">
        <v>42</v>
      </c>
      <c r="C16" s="14" t="s">
        <v>29</v>
      </c>
      <c r="D16" s="15">
        <v>314516</v>
      </c>
      <c r="E16" s="16">
        <v>44636.521488668979</v>
      </c>
      <c r="F16" s="15">
        <v>7</v>
      </c>
      <c r="G16" s="14" t="s">
        <v>164</v>
      </c>
      <c r="H16" s="17" t="s">
        <v>30</v>
      </c>
      <c r="I16" s="17" t="s">
        <v>165</v>
      </c>
      <c r="J16" s="17" t="s">
        <v>6</v>
      </c>
      <c r="K16" s="17" t="s">
        <v>3</v>
      </c>
      <c r="L16" s="17" t="s">
        <v>3</v>
      </c>
      <c r="M16" s="18">
        <v>3</v>
      </c>
      <c r="N16" s="18">
        <v>3</v>
      </c>
      <c r="O16" s="18">
        <v>1</v>
      </c>
      <c r="P16" s="18">
        <v>0</v>
      </c>
    </row>
    <row r="17" spans="1:16" s="2" customFormat="1" ht="35" customHeight="1" x14ac:dyDescent="0.2">
      <c r="A17" s="14" t="s">
        <v>41</v>
      </c>
      <c r="B17" s="14" t="s">
        <v>42</v>
      </c>
      <c r="C17" s="14" t="s">
        <v>29</v>
      </c>
      <c r="D17" s="15">
        <v>314618</v>
      </c>
      <c r="E17" s="16">
        <v>44636.616630104167</v>
      </c>
      <c r="F17" s="15">
        <v>3.9</v>
      </c>
      <c r="G17" s="14" t="s">
        <v>166</v>
      </c>
      <c r="H17" s="17" t="s">
        <v>30</v>
      </c>
      <c r="I17" s="17" t="s">
        <v>167</v>
      </c>
      <c r="J17" s="17" t="s">
        <v>52</v>
      </c>
      <c r="K17" s="17" t="s">
        <v>3</v>
      </c>
      <c r="L17" s="17" t="s">
        <v>3</v>
      </c>
      <c r="M17" s="18">
        <v>3</v>
      </c>
      <c r="N17" s="18">
        <v>0</v>
      </c>
      <c r="O17" s="18">
        <v>0.5</v>
      </c>
      <c r="P17" s="18">
        <v>0.4</v>
      </c>
    </row>
    <row r="18" spans="1:16" s="2" customFormat="1" ht="35" customHeight="1" x14ac:dyDescent="0.2">
      <c r="A18" s="14" t="s">
        <v>41</v>
      </c>
      <c r="B18" s="14" t="s">
        <v>42</v>
      </c>
      <c r="C18" s="14" t="s">
        <v>29</v>
      </c>
      <c r="D18" s="15">
        <v>314661</v>
      </c>
      <c r="E18" s="16">
        <v>44636.629475752314</v>
      </c>
      <c r="F18" s="15">
        <v>3.4</v>
      </c>
      <c r="G18" s="14" t="s">
        <v>168</v>
      </c>
      <c r="H18" s="17" t="s">
        <v>30</v>
      </c>
      <c r="I18" s="17" t="s">
        <v>169</v>
      </c>
      <c r="J18" s="17" t="s">
        <v>31</v>
      </c>
      <c r="K18" s="17" t="s">
        <v>3</v>
      </c>
      <c r="L18" s="17" t="s">
        <v>3</v>
      </c>
      <c r="M18" s="18">
        <v>3</v>
      </c>
      <c r="N18" s="18">
        <v>0</v>
      </c>
      <c r="O18" s="18">
        <v>0.4</v>
      </c>
      <c r="P18" s="18">
        <v>0</v>
      </c>
    </row>
    <row r="19" spans="1:16" s="2" customFormat="1" ht="35" customHeight="1" x14ac:dyDescent="0.2">
      <c r="A19" s="14" t="s">
        <v>41</v>
      </c>
      <c r="B19" s="14" t="s">
        <v>42</v>
      </c>
      <c r="C19" s="14" t="s">
        <v>29</v>
      </c>
      <c r="D19" s="15">
        <v>314754</v>
      </c>
      <c r="E19" s="16">
        <v>44636.795220983797</v>
      </c>
      <c r="F19" s="15">
        <v>5.7</v>
      </c>
      <c r="G19" s="14" t="s">
        <v>170</v>
      </c>
      <c r="H19" s="17" t="s">
        <v>30</v>
      </c>
      <c r="I19" s="17" t="s">
        <v>171</v>
      </c>
      <c r="J19" s="17" t="s">
        <v>8</v>
      </c>
      <c r="K19" s="17" t="s">
        <v>3</v>
      </c>
      <c r="L19" s="17" t="s">
        <v>3</v>
      </c>
      <c r="M19" s="18">
        <v>3</v>
      </c>
      <c r="N19" s="18">
        <v>2.4</v>
      </c>
      <c r="O19" s="18">
        <v>0.3</v>
      </c>
      <c r="P19" s="18">
        <v>0</v>
      </c>
    </row>
    <row r="20" spans="1:16" s="2" customFormat="1" ht="35" customHeight="1" x14ac:dyDescent="0.2">
      <c r="A20" s="14" t="s">
        <v>41</v>
      </c>
      <c r="B20" s="14" t="s">
        <v>42</v>
      </c>
      <c r="C20" s="14" t="s">
        <v>29</v>
      </c>
      <c r="D20" s="15">
        <v>314765</v>
      </c>
      <c r="E20" s="16">
        <v>44636.80064332176</v>
      </c>
      <c r="F20" s="15">
        <v>1.4</v>
      </c>
      <c r="G20" s="14" t="s">
        <v>172</v>
      </c>
      <c r="H20" s="17" t="s">
        <v>30</v>
      </c>
      <c r="I20" s="17" t="s">
        <v>173</v>
      </c>
      <c r="J20" s="17" t="s">
        <v>46</v>
      </c>
      <c r="K20" s="17" t="s">
        <v>3</v>
      </c>
      <c r="L20" s="17" t="s">
        <v>3</v>
      </c>
      <c r="M20" s="18">
        <v>0</v>
      </c>
      <c r="N20" s="18">
        <v>0</v>
      </c>
      <c r="O20" s="18">
        <v>1</v>
      </c>
      <c r="P20" s="18">
        <v>0.4</v>
      </c>
    </row>
    <row r="21" spans="1:16" s="2" customFormat="1" ht="35" customHeight="1" x14ac:dyDescent="0.2">
      <c r="A21" s="14" t="s">
        <v>41</v>
      </c>
      <c r="B21" s="14" t="s">
        <v>42</v>
      </c>
      <c r="C21" s="14" t="s">
        <v>29</v>
      </c>
      <c r="D21" s="15">
        <v>314798</v>
      </c>
      <c r="E21" s="16">
        <v>44636.944006516205</v>
      </c>
      <c r="F21" s="15">
        <v>4.2</v>
      </c>
      <c r="G21" s="14" t="s">
        <v>174</v>
      </c>
      <c r="H21" s="17" t="s">
        <v>30</v>
      </c>
      <c r="I21" s="17" t="s">
        <v>175</v>
      </c>
      <c r="J21" s="17" t="s">
        <v>60</v>
      </c>
      <c r="K21" s="17" t="s">
        <v>3</v>
      </c>
      <c r="L21" s="17" t="s">
        <v>3</v>
      </c>
      <c r="M21" s="18">
        <v>3</v>
      </c>
      <c r="N21" s="18">
        <v>0</v>
      </c>
      <c r="O21" s="18">
        <v>1</v>
      </c>
      <c r="P21" s="18">
        <v>0.2</v>
      </c>
    </row>
    <row r="22" spans="1:16" s="2" customFormat="1" ht="35" customHeight="1" x14ac:dyDescent="0.2">
      <c r="A22" s="14" t="s">
        <v>41</v>
      </c>
      <c r="B22" s="14" t="s">
        <v>42</v>
      </c>
      <c r="C22" s="14" t="s">
        <v>25</v>
      </c>
      <c r="D22" s="15">
        <v>315631</v>
      </c>
      <c r="E22" s="16">
        <v>44638.684712615737</v>
      </c>
      <c r="F22" s="15">
        <v>4.5999999999999996</v>
      </c>
      <c r="G22" s="14" t="s">
        <v>176</v>
      </c>
      <c r="H22" s="17" t="s">
        <v>30</v>
      </c>
      <c r="I22" s="17" t="s">
        <v>177</v>
      </c>
      <c r="J22" s="17" t="s">
        <v>80</v>
      </c>
      <c r="K22" s="17" t="s">
        <v>2</v>
      </c>
      <c r="L22" s="17" t="s">
        <v>3</v>
      </c>
      <c r="M22" s="18">
        <v>3</v>
      </c>
      <c r="N22" s="18">
        <v>0</v>
      </c>
      <c r="O22" s="18">
        <v>1</v>
      </c>
      <c r="P22" s="18">
        <v>0.6</v>
      </c>
    </row>
    <row r="23" spans="1:16" s="2" customFormat="1" ht="35" customHeight="1" x14ac:dyDescent="0.2">
      <c r="A23" s="14" t="s">
        <v>41</v>
      </c>
      <c r="B23" s="14" t="s">
        <v>42</v>
      </c>
      <c r="C23" s="14" t="s">
        <v>38</v>
      </c>
      <c r="D23" s="15">
        <v>315632</v>
      </c>
      <c r="E23" s="16">
        <v>44638.684717870368</v>
      </c>
      <c r="F23" s="15">
        <v>4.5999999999999996</v>
      </c>
      <c r="G23" s="14" t="s">
        <v>176</v>
      </c>
      <c r="H23" s="17" t="s">
        <v>30</v>
      </c>
      <c r="I23" s="17" t="s">
        <v>177</v>
      </c>
      <c r="J23" s="17" t="s">
        <v>80</v>
      </c>
      <c r="K23" s="17" t="s">
        <v>2</v>
      </c>
      <c r="L23" s="17" t="s">
        <v>3</v>
      </c>
      <c r="M23" s="18">
        <v>3</v>
      </c>
      <c r="N23" s="18">
        <v>0</v>
      </c>
      <c r="O23" s="18">
        <v>1</v>
      </c>
      <c r="P23" s="18">
        <v>0.6</v>
      </c>
    </row>
    <row r="24" spans="1:16" s="2" customFormat="1" ht="35" customHeight="1" x14ac:dyDescent="0.2">
      <c r="A24" s="14" t="s">
        <v>41</v>
      </c>
      <c r="B24" s="14" t="s">
        <v>42</v>
      </c>
      <c r="C24" s="14" t="s">
        <v>29</v>
      </c>
      <c r="D24" s="15">
        <v>315636</v>
      </c>
      <c r="E24" s="16">
        <v>44638.693453680557</v>
      </c>
      <c r="F24" s="15">
        <v>7.2</v>
      </c>
      <c r="G24" s="14" t="s">
        <v>178</v>
      </c>
      <c r="H24" s="17" t="s">
        <v>30</v>
      </c>
      <c r="I24" s="17" t="s">
        <v>179</v>
      </c>
      <c r="J24" s="17" t="s">
        <v>5</v>
      </c>
      <c r="K24" s="17" t="s">
        <v>3</v>
      </c>
      <c r="L24" s="17" t="s">
        <v>3</v>
      </c>
      <c r="M24" s="18">
        <v>3</v>
      </c>
      <c r="N24" s="18">
        <v>3</v>
      </c>
      <c r="O24" s="18">
        <v>1</v>
      </c>
      <c r="P24" s="18">
        <v>0.2</v>
      </c>
    </row>
    <row r="25" spans="1:16" s="2" customFormat="1" ht="35" customHeight="1" x14ac:dyDescent="0.2">
      <c r="A25" s="14" t="s">
        <v>41</v>
      </c>
      <c r="B25" s="14" t="s">
        <v>42</v>
      </c>
      <c r="C25" s="14" t="s">
        <v>29</v>
      </c>
      <c r="D25" s="15">
        <v>315746</v>
      </c>
      <c r="E25" s="16">
        <v>44639.531866886573</v>
      </c>
      <c r="F25" s="15">
        <v>3.8</v>
      </c>
      <c r="G25" s="14" t="s">
        <v>180</v>
      </c>
      <c r="H25" s="17" t="s">
        <v>30</v>
      </c>
      <c r="I25" s="17" t="s">
        <v>181</v>
      </c>
      <c r="J25" s="17" t="s">
        <v>8</v>
      </c>
      <c r="K25" s="17" t="s">
        <v>3</v>
      </c>
      <c r="L25" s="17" t="s">
        <v>3</v>
      </c>
      <c r="M25" s="18">
        <v>3</v>
      </c>
      <c r="N25" s="18">
        <v>0</v>
      </c>
      <c r="O25" s="18">
        <v>0.6</v>
      </c>
      <c r="P25" s="18">
        <v>0.2</v>
      </c>
    </row>
    <row r="26" spans="1:16" s="2" customFormat="1" ht="35" customHeight="1" x14ac:dyDescent="0.2">
      <c r="A26" s="14" t="s">
        <v>41</v>
      </c>
      <c r="B26" s="14" t="s">
        <v>42</v>
      </c>
      <c r="C26" s="14" t="s">
        <v>29</v>
      </c>
      <c r="D26" s="15">
        <v>315845</v>
      </c>
      <c r="E26" s="16">
        <v>44639.970117870369</v>
      </c>
      <c r="F26" s="15">
        <v>6.6</v>
      </c>
      <c r="G26" s="14" t="s">
        <v>182</v>
      </c>
      <c r="H26" s="17" t="s">
        <v>30</v>
      </c>
      <c r="I26" s="17" t="s">
        <v>183</v>
      </c>
      <c r="J26" s="17" t="s">
        <v>80</v>
      </c>
      <c r="K26" s="17" t="s">
        <v>3</v>
      </c>
      <c r="L26" s="17" t="s">
        <v>3</v>
      </c>
      <c r="M26" s="18">
        <v>3</v>
      </c>
      <c r="N26" s="18">
        <v>2.4</v>
      </c>
      <c r="O26" s="18">
        <v>1</v>
      </c>
      <c r="P26" s="18">
        <v>0.2</v>
      </c>
    </row>
    <row r="27" spans="1:16" s="2" customFormat="1" ht="35" customHeight="1" x14ac:dyDescent="0.2">
      <c r="A27" s="14" t="s">
        <v>41</v>
      </c>
      <c r="B27" s="14" t="s">
        <v>42</v>
      </c>
      <c r="C27" s="14" t="s">
        <v>29</v>
      </c>
      <c r="D27" s="15">
        <v>315915</v>
      </c>
      <c r="E27" s="16">
        <v>44640.591842233793</v>
      </c>
      <c r="F27" s="15">
        <v>5.6</v>
      </c>
      <c r="G27" s="14" t="s">
        <v>184</v>
      </c>
      <c r="H27" s="17" t="s">
        <v>30</v>
      </c>
      <c r="I27" s="17" t="s">
        <v>185</v>
      </c>
      <c r="J27" s="17" t="s">
        <v>11</v>
      </c>
      <c r="K27" s="17" t="s">
        <v>3</v>
      </c>
      <c r="L27" s="17" t="s">
        <v>3</v>
      </c>
      <c r="M27" s="18">
        <v>3</v>
      </c>
      <c r="N27" s="18">
        <v>1.2</v>
      </c>
      <c r="O27" s="18">
        <v>1</v>
      </c>
      <c r="P27" s="18">
        <v>0.4</v>
      </c>
    </row>
    <row r="28" spans="1:16" s="2" customFormat="1" ht="35" customHeight="1" x14ac:dyDescent="0.2">
      <c r="A28" s="14" t="s">
        <v>41</v>
      </c>
      <c r="B28" s="14" t="s">
        <v>42</v>
      </c>
      <c r="C28" s="14" t="s">
        <v>29</v>
      </c>
      <c r="D28" s="15">
        <v>315942</v>
      </c>
      <c r="E28" s="16">
        <v>44640.704468541662</v>
      </c>
      <c r="F28" s="15">
        <v>2.8</v>
      </c>
      <c r="G28" s="14" t="s">
        <v>186</v>
      </c>
      <c r="H28" s="17" t="s">
        <v>30</v>
      </c>
      <c r="I28" s="17" t="s">
        <v>187</v>
      </c>
      <c r="J28" s="17" t="s">
        <v>13</v>
      </c>
      <c r="K28" s="17" t="s">
        <v>3</v>
      </c>
      <c r="L28" s="17" t="s">
        <v>3</v>
      </c>
      <c r="M28" s="18">
        <v>3</v>
      </c>
      <c r="N28" s="18">
        <v>-1.2</v>
      </c>
      <c r="O28" s="18">
        <v>1</v>
      </c>
      <c r="P28" s="18">
        <v>0</v>
      </c>
    </row>
    <row r="29" spans="1:16" s="2" customFormat="1" ht="35" customHeight="1" x14ac:dyDescent="0.2">
      <c r="A29" s="14" t="s">
        <v>41</v>
      </c>
      <c r="B29" s="14" t="s">
        <v>42</v>
      </c>
      <c r="C29" s="14" t="s">
        <v>29</v>
      </c>
      <c r="D29" s="15">
        <v>316354</v>
      </c>
      <c r="E29" s="16">
        <v>44641.856551400459</v>
      </c>
      <c r="F29" s="15">
        <v>3.5</v>
      </c>
      <c r="G29" s="14" t="s">
        <v>188</v>
      </c>
      <c r="H29" s="17" t="s">
        <v>30</v>
      </c>
      <c r="I29" s="17" t="s">
        <v>189</v>
      </c>
      <c r="J29" s="17" t="s">
        <v>52</v>
      </c>
      <c r="K29" s="17" t="s">
        <v>3</v>
      </c>
      <c r="L29" s="17" t="s">
        <v>3</v>
      </c>
      <c r="M29" s="18">
        <v>3</v>
      </c>
      <c r="N29" s="18">
        <v>0</v>
      </c>
      <c r="O29" s="18">
        <v>0.5</v>
      </c>
      <c r="P29" s="18">
        <v>0</v>
      </c>
    </row>
    <row r="31" spans="1:16" ht="16" x14ac:dyDescent="0.2">
      <c r="A31" s="32" t="s">
        <v>138</v>
      </c>
      <c r="B31" s="32"/>
      <c r="C31" s="32"/>
      <c r="D31" s="32"/>
      <c r="E31" s="32"/>
      <c r="F31" s="32"/>
      <c r="G31" s="32"/>
      <c r="H31" s="32"/>
      <c r="I31" s="32"/>
      <c r="J31" s="32"/>
    </row>
  </sheetData>
  <autoFilter ref="A1:R29"/>
  <sortState ref="A2:S18">
    <sortCondition descending="1" ref="F2:F18"/>
    <sortCondition ref="J2:J18"/>
    <sortCondition descending="1" ref="N2:N18"/>
    <sortCondition ref="E2:E18"/>
  </sortState>
  <mergeCells count="1">
    <mergeCell ref="A31:J31"/>
  </mergeCells>
  <phoneticPr fontId="4" type="noConversion"/>
  <pageMargins left="0.511811024" right="0.511811024" top="0.78740157499999996" bottom="0.78740157499999996" header="0.31496062000000002" footer="0.31496062000000002"/>
  <pageSetup paperSize="9" scale="4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  <pageSetUpPr fitToPage="1"/>
  </sheetPr>
  <dimension ref="A1:O73"/>
  <sheetViews>
    <sheetView showGridLines="0" topLeftCell="A11" workbookViewId="0">
      <selection activeCell="N24" sqref="N24"/>
    </sheetView>
  </sheetViews>
  <sheetFormatPr baseColWidth="10" defaultRowHeight="15" x14ac:dyDescent="0.2"/>
  <cols>
    <col min="1" max="1" width="17.33203125" bestFit="1" customWidth="1"/>
    <col min="2" max="2" width="14.83203125" bestFit="1" customWidth="1"/>
    <col min="3" max="3" width="16" bestFit="1" customWidth="1"/>
    <col min="4" max="4" width="10.33203125" style="11" bestFit="1" customWidth="1"/>
    <col min="5" max="5" width="18.5" style="11" bestFit="1" customWidth="1"/>
    <col min="6" max="6" width="12" style="11" bestFit="1" customWidth="1"/>
    <col min="7" max="7" width="36" bestFit="1" customWidth="1"/>
    <col min="8" max="8" width="23.83203125" bestFit="1" customWidth="1"/>
    <col min="9" max="9" width="12.5" bestFit="1" customWidth="1"/>
    <col min="10" max="10" width="6.5" bestFit="1" customWidth="1"/>
    <col min="11" max="11" width="9.6640625" bestFit="1" customWidth="1"/>
    <col min="12" max="12" width="14" bestFit="1" customWidth="1"/>
    <col min="13" max="13" width="15.1640625" bestFit="1" customWidth="1"/>
    <col min="14" max="14" width="17.83203125" bestFit="1" customWidth="1"/>
    <col min="15" max="15" width="23" bestFit="1" customWidth="1"/>
    <col min="16" max="25" width="14.33203125" customWidth="1"/>
    <col min="26" max="26" width="32.5" customWidth="1"/>
    <col min="27" max="27" width="14.33203125" customWidth="1"/>
  </cols>
  <sheetData>
    <row r="1" spans="1:15" s="2" customFormat="1" ht="35" customHeight="1" x14ac:dyDescent="0.2">
      <c r="A1" s="1" t="s">
        <v>14</v>
      </c>
      <c r="B1" s="1" t="s">
        <v>0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1</v>
      </c>
      <c r="K1" s="1" t="s">
        <v>22</v>
      </c>
      <c r="L1" s="1" t="s">
        <v>23</v>
      </c>
      <c r="M1" s="1" t="s">
        <v>26</v>
      </c>
      <c r="N1" s="1" t="s">
        <v>27</v>
      </c>
      <c r="O1" s="1" t="s">
        <v>28</v>
      </c>
    </row>
    <row r="2" spans="1:15" s="2" customFormat="1" ht="35" customHeight="1" x14ac:dyDescent="0.2">
      <c r="A2" s="14" t="s">
        <v>41</v>
      </c>
      <c r="B2" s="14" t="s">
        <v>42</v>
      </c>
      <c r="C2" s="14" t="s">
        <v>29</v>
      </c>
      <c r="D2" s="15">
        <v>315475</v>
      </c>
      <c r="E2" s="16">
        <v>44638.57041576389</v>
      </c>
      <c r="F2" s="15">
        <v>8.4</v>
      </c>
      <c r="G2" s="14" t="s">
        <v>121</v>
      </c>
      <c r="H2" s="17" t="s">
        <v>44</v>
      </c>
      <c r="I2" s="17" t="s">
        <v>122</v>
      </c>
      <c r="J2" s="17" t="s">
        <v>9</v>
      </c>
      <c r="K2" s="17" t="s">
        <v>3</v>
      </c>
      <c r="L2" s="17" t="s">
        <v>3</v>
      </c>
      <c r="M2" s="18">
        <v>3</v>
      </c>
      <c r="N2" s="18">
        <v>3</v>
      </c>
      <c r="O2" s="18">
        <v>2.4</v>
      </c>
    </row>
    <row r="3" spans="1:15" s="2" customFormat="1" ht="35" customHeight="1" x14ac:dyDescent="0.2">
      <c r="A3" s="14" t="s">
        <v>41</v>
      </c>
      <c r="B3" s="14" t="s">
        <v>42</v>
      </c>
      <c r="C3" s="14" t="s">
        <v>29</v>
      </c>
      <c r="D3" s="15">
        <v>316182</v>
      </c>
      <c r="E3" s="16">
        <v>44641.572792407409</v>
      </c>
      <c r="F3" s="15">
        <v>7.6</v>
      </c>
      <c r="G3" s="14" t="s">
        <v>131</v>
      </c>
      <c r="H3" s="17" t="s">
        <v>44</v>
      </c>
      <c r="I3" s="17" t="s">
        <v>132</v>
      </c>
      <c r="J3" s="17" t="s">
        <v>133</v>
      </c>
      <c r="K3" s="17" t="s">
        <v>3</v>
      </c>
      <c r="L3" s="17" t="s">
        <v>3</v>
      </c>
      <c r="M3" s="18">
        <v>3</v>
      </c>
      <c r="N3" s="18">
        <v>3</v>
      </c>
      <c r="O3" s="18">
        <v>1.6</v>
      </c>
    </row>
    <row r="4" spans="1:15" s="2" customFormat="1" ht="35" customHeight="1" x14ac:dyDescent="0.2">
      <c r="A4" s="14" t="s">
        <v>41</v>
      </c>
      <c r="B4" s="14" t="s">
        <v>42</v>
      </c>
      <c r="C4" s="14" t="s">
        <v>29</v>
      </c>
      <c r="D4" s="15">
        <v>314439</v>
      </c>
      <c r="E4" s="16">
        <v>44636.478921527778</v>
      </c>
      <c r="F4" s="15">
        <v>6.5</v>
      </c>
      <c r="G4" s="14" t="s">
        <v>93</v>
      </c>
      <c r="H4" s="17" t="s">
        <v>44</v>
      </c>
      <c r="I4" s="17" t="s">
        <v>94</v>
      </c>
      <c r="J4" s="17" t="s">
        <v>95</v>
      </c>
      <c r="K4" s="17" t="s">
        <v>3</v>
      </c>
      <c r="L4" s="17" t="s">
        <v>3</v>
      </c>
      <c r="M4" s="18">
        <v>3</v>
      </c>
      <c r="N4" s="18">
        <v>3</v>
      </c>
      <c r="O4" s="18">
        <v>0.5</v>
      </c>
    </row>
    <row r="5" spans="1:15" s="2" customFormat="1" ht="35" customHeight="1" x14ac:dyDescent="0.2">
      <c r="A5" s="14" t="s">
        <v>41</v>
      </c>
      <c r="B5" s="14" t="s">
        <v>42</v>
      </c>
      <c r="C5" s="14" t="s">
        <v>29</v>
      </c>
      <c r="D5" s="15">
        <v>314371</v>
      </c>
      <c r="E5" s="16">
        <v>44636.42737153935</v>
      </c>
      <c r="F5" s="15">
        <v>6.5</v>
      </c>
      <c r="G5" s="14" t="s">
        <v>88</v>
      </c>
      <c r="H5" s="17" t="s">
        <v>44</v>
      </c>
      <c r="I5" s="17" t="s">
        <v>89</v>
      </c>
      <c r="J5" s="17" t="s">
        <v>90</v>
      </c>
      <c r="K5" s="17" t="s">
        <v>3</v>
      </c>
      <c r="L5" s="17" t="s">
        <v>3</v>
      </c>
      <c r="M5" s="18">
        <v>3</v>
      </c>
      <c r="N5" s="18">
        <v>3</v>
      </c>
      <c r="O5" s="18">
        <v>0.5</v>
      </c>
    </row>
    <row r="6" spans="1:15" s="2" customFormat="1" ht="35" customHeight="1" x14ac:dyDescent="0.2">
      <c r="A6" s="14" t="s">
        <v>41</v>
      </c>
      <c r="B6" s="14" t="s">
        <v>42</v>
      </c>
      <c r="C6" s="14" t="s">
        <v>29</v>
      </c>
      <c r="D6" s="15">
        <v>314175</v>
      </c>
      <c r="E6" s="16">
        <v>44636.014051608792</v>
      </c>
      <c r="F6" s="15">
        <v>6.2</v>
      </c>
      <c r="G6" s="14" t="s">
        <v>81</v>
      </c>
      <c r="H6" s="17" t="s">
        <v>44</v>
      </c>
      <c r="I6" s="17" t="s">
        <v>82</v>
      </c>
      <c r="J6" s="17" t="s">
        <v>83</v>
      </c>
      <c r="K6" s="17" t="s">
        <v>3</v>
      </c>
      <c r="L6" s="17" t="s">
        <v>3</v>
      </c>
      <c r="M6" s="18">
        <v>3</v>
      </c>
      <c r="N6" s="18">
        <v>1.8</v>
      </c>
      <c r="O6" s="18">
        <v>1.4</v>
      </c>
    </row>
    <row r="7" spans="1:15" s="2" customFormat="1" ht="35" customHeight="1" x14ac:dyDescent="0.2">
      <c r="A7" s="14" t="s">
        <v>41</v>
      </c>
      <c r="B7" s="14" t="s">
        <v>42</v>
      </c>
      <c r="C7" s="14" t="s">
        <v>29</v>
      </c>
      <c r="D7" s="15">
        <v>314075</v>
      </c>
      <c r="E7" s="16">
        <v>44635.88108298611</v>
      </c>
      <c r="F7" s="15">
        <v>6</v>
      </c>
      <c r="G7" s="14" t="s">
        <v>76</v>
      </c>
      <c r="H7" s="17" t="s">
        <v>44</v>
      </c>
      <c r="I7" s="17" t="s">
        <v>77</v>
      </c>
      <c r="J7" s="17" t="s">
        <v>60</v>
      </c>
      <c r="K7" s="17" t="s">
        <v>3</v>
      </c>
      <c r="L7" s="17" t="s">
        <v>3</v>
      </c>
      <c r="M7" s="18">
        <v>3</v>
      </c>
      <c r="N7" s="18">
        <v>3</v>
      </c>
      <c r="O7" s="18">
        <v>0</v>
      </c>
    </row>
    <row r="8" spans="1:15" s="2" customFormat="1" ht="35" customHeight="1" x14ac:dyDescent="0.2">
      <c r="A8" s="14" t="s">
        <v>41</v>
      </c>
      <c r="B8" s="14" t="s">
        <v>42</v>
      </c>
      <c r="C8" s="14" t="s">
        <v>29</v>
      </c>
      <c r="D8" s="15">
        <v>315068</v>
      </c>
      <c r="E8" s="16">
        <v>44637.60023762731</v>
      </c>
      <c r="F8" s="15">
        <v>6</v>
      </c>
      <c r="G8" s="14" t="s">
        <v>112</v>
      </c>
      <c r="H8" s="17" t="s">
        <v>44</v>
      </c>
      <c r="I8" s="17" t="s">
        <v>113</v>
      </c>
      <c r="J8" s="17" t="s">
        <v>57</v>
      </c>
      <c r="K8" s="17" t="s">
        <v>3</v>
      </c>
      <c r="L8" s="17" t="s">
        <v>3</v>
      </c>
      <c r="M8" s="18">
        <v>3</v>
      </c>
      <c r="N8" s="18">
        <v>1.8</v>
      </c>
      <c r="O8" s="18">
        <v>1.2</v>
      </c>
    </row>
    <row r="9" spans="1:15" s="2" customFormat="1" ht="35" customHeight="1" x14ac:dyDescent="0.2">
      <c r="A9" s="14" t="s">
        <v>41</v>
      </c>
      <c r="B9" s="14" t="s">
        <v>42</v>
      </c>
      <c r="C9" s="14" t="s">
        <v>29</v>
      </c>
      <c r="D9" s="15">
        <v>315065</v>
      </c>
      <c r="E9" s="16">
        <v>44637.594051817126</v>
      </c>
      <c r="F9" s="15">
        <v>5.4</v>
      </c>
      <c r="G9" s="14" t="s">
        <v>110</v>
      </c>
      <c r="H9" s="17" t="s">
        <v>44</v>
      </c>
      <c r="I9" s="17" t="s">
        <v>111</v>
      </c>
      <c r="J9" s="17" t="s">
        <v>10</v>
      </c>
      <c r="K9" s="17" t="s">
        <v>3</v>
      </c>
      <c r="L9" s="17" t="s">
        <v>3</v>
      </c>
      <c r="M9" s="18">
        <v>3</v>
      </c>
      <c r="N9" s="18">
        <v>0.6</v>
      </c>
      <c r="O9" s="18">
        <v>1.8</v>
      </c>
    </row>
    <row r="10" spans="1:15" s="2" customFormat="1" ht="35" customHeight="1" x14ac:dyDescent="0.2">
      <c r="A10" s="14" t="s">
        <v>41</v>
      </c>
      <c r="B10" s="14" t="s">
        <v>42</v>
      </c>
      <c r="C10" s="14" t="s">
        <v>29</v>
      </c>
      <c r="D10" s="15">
        <v>313982</v>
      </c>
      <c r="E10" s="16">
        <v>44635.771279629625</v>
      </c>
      <c r="F10" s="15">
        <v>5.2</v>
      </c>
      <c r="G10" s="14" t="s">
        <v>65</v>
      </c>
      <c r="H10" s="17" t="s">
        <v>44</v>
      </c>
      <c r="I10" s="17" t="s">
        <v>66</v>
      </c>
      <c r="J10" s="17" t="s">
        <v>31</v>
      </c>
      <c r="K10" s="17" t="s">
        <v>3</v>
      </c>
      <c r="L10" s="17" t="s">
        <v>3</v>
      </c>
      <c r="M10" s="18">
        <v>3</v>
      </c>
      <c r="N10" s="18">
        <v>1.2</v>
      </c>
      <c r="O10" s="18">
        <v>1</v>
      </c>
    </row>
    <row r="11" spans="1:15" s="2" customFormat="1" ht="35" customHeight="1" x14ac:dyDescent="0.2">
      <c r="A11" s="14" t="s">
        <v>41</v>
      </c>
      <c r="B11" s="14" t="s">
        <v>42</v>
      </c>
      <c r="C11" s="14" t="s">
        <v>25</v>
      </c>
      <c r="D11" s="15">
        <v>314431</v>
      </c>
      <c r="E11" s="16">
        <v>44636.47477630787</v>
      </c>
      <c r="F11" s="15">
        <v>5.0999999999999996</v>
      </c>
      <c r="G11" s="14" t="s">
        <v>91</v>
      </c>
      <c r="H11" s="17" t="s">
        <v>44</v>
      </c>
      <c r="I11" s="17" t="s">
        <v>92</v>
      </c>
      <c r="J11" s="17" t="s">
        <v>33</v>
      </c>
      <c r="K11" s="17" t="s">
        <v>2</v>
      </c>
      <c r="L11" s="17" t="s">
        <v>3</v>
      </c>
      <c r="M11" s="18">
        <v>3</v>
      </c>
      <c r="N11" s="18">
        <v>0.3</v>
      </c>
      <c r="O11" s="18">
        <v>1.8</v>
      </c>
    </row>
    <row r="12" spans="1:15" s="2" customFormat="1" ht="35" customHeight="1" x14ac:dyDescent="0.2">
      <c r="A12" s="14" t="s">
        <v>41</v>
      </c>
      <c r="B12" s="14" t="s">
        <v>42</v>
      </c>
      <c r="C12" s="14" t="s">
        <v>29</v>
      </c>
      <c r="D12" s="15">
        <v>314986</v>
      </c>
      <c r="E12" s="16">
        <v>44637.506613356476</v>
      </c>
      <c r="F12" s="15">
        <v>5.0999999999999996</v>
      </c>
      <c r="G12" s="14" t="s">
        <v>108</v>
      </c>
      <c r="H12" s="17" t="s">
        <v>44</v>
      </c>
      <c r="I12" s="17" t="s">
        <v>109</v>
      </c>
      <c r="J12" s="17" t="s">
        <v>33</v>
      </c>
      <c r="K12" s="17" t="s">
        <v>3</v>
      </c>
      <c r="L12" s="17" t="s">
        <v>3</v>
      </c>
      <c r="M12" s="18">
        <v>3</v>
      </c>
      <c r="N12" s="18">
        <v>0</v>
      </c>
      <c r="O12" s="18">
        <v>2.1</v>
      </c>
    </row>
    <row r="13" spans="1:15" s="2" customFormat="1" ht="35" customHeight="1" x14ac:dyDescent="0.2">
      <c r="A13" s="14" t="s">
        <v>41</v>
      </c>
      <c r="B13" s="14" t="s">
        <v>42</v>
      </c>
      <c r="C13" s="14" t="s">
        <v>29</v>
      </c>
      <c r="D13" s="15">
        <v>313887</v>
      </c>
      <c r="E13" s="16">
        <v>44635.692601736111</v>
      </c>
      <c r="F13" s="15">
        <v>5</v>
      </c>
      <c r="G13" s="14" t="s">
        <v>55</v>
      </c>
      <c r="H13" s="17" t="s">
        <v>44</v>
      </c>
      <c r="I13" s="17" t="s">
        <v>56</v>
      </c>
      <c r="J13" s="17" t="s">
        <v>57</v>
      </c>
      <c r="K13" s="17" t="s">
        <v>3</v>
      </c>
      <c r="L13" s="17" t="s">
        <v>3</v>
      </c>
      <c r="M13" s="18">
        <v>3</v>
      </c>
      <c r="N13" s="18">
        <v>1.8</v>
      </c>
      <c r="O13" s="18">
        <v>0.2</v>
      </c>
    </row>
    <row r="14" spans="1:15" s="2" customFormat="1" ht="35" customHeight="1" x14ac:dyDescent="0.2">
      <c r="A14" s="14" t="s">
        <v>41</v>
      </c>
      <c r="B14" s="14" t="s">
        <v>42</v>
      </c>
      <c r="C14" s="14" t="s">
        <v>29</v>
      </c>
      <c r="D14" s="15">
        <v>315861</v>
      </c>
      <c r="E14" s="16">
        <v>44640.03213832176</v>
      </c>
      <c r="F14" s="15">
        <v>4.8</v>
      </c>
      <c r="G14" s="14" t="s">
        <v>129</v>
      </c>
      <c r="H14" s="17" t="s">
        <v>44</v>
      </c>
      <c r="I14" s="17" t="s">
        <v>130</v>
      </c>
      <c r="J14" s="17" t="s">
        <v>32</v>
      </c>
      <c r="K14" s="17" t="s">
        <v>3</v>
      </c>
      <c r="L14" s="17" t="s">
        <v>3</v>
      </c>
      <c r="M14" s="18">
        <v>3</v>
      </c>
      <c r="N14" s="18">
        <v>1.5</v>
      </c>
      <c r="O14" s="18">
        <v>0.3</v>
      </c>
    </row>
    <row r="15" spans="1:15" s="2" customFormat="1" ht="35" customHeight="1" x14ac:dyDescent="0.2">
      <c r="A15" s="14" t="s">
        <v>41</v>
      </c>
      <c r="B15" s="14" t="s">
        <v>42</v>
      </c>
      <c r="C15" s="14" t="s">
        <v>29</v>
      </c>
      <c r="D15" s="15">
        <v>315146</v>
      </c>
      <c r="E15" s="16">
        <v>44637.651812523145</v>
      </c>
      <c r="F15" s="15">
        <v>4.5</v>
      </c>
      <c r="G15" s="14" t="s">
        <v>114</v>
      </c>
      <c r="H15" s="17" t="s">
        <v>44</v>
      </c>
      <c r="I15" s="17" t="s">
        <v>115</v>
      </c>
      <c r="J15" s="17" t="s">
        <v>104</v>
      </c>
      <c r="K15" s="17" t="s">
        <v>3</v>
      </c>
      <c r="L15" s="17" t="s">
        <v>3</v>
      </c>
      <c r="M15" s="18">
        <v>3</v>
      </c>
      <c r="N15" s="18">
        <v>0</v>
      </c>
      <c r="O15" s="18">
        <v>1.5</v>
      </c>
    </row>
    <row r="16" spans="1:15" s="2" customFormat="1" ht="35" customHeight="1" x14ac:dyDescent="0.2">
      <c r="A16" s="14" t="s">
        <v>41</v>
      </c>
      <c r="B16" s="14" t="s">
        <v>42</v>
      </c>
      <c r="C16" s="14" t="s">
        <v>29</v>
      </c>
      <c r="D16" s="15">
        <v>315247</v>
      </c>
      <c r="E16" s="16">
        <v>44637.809886828705</v>
      </c>
      <c r="F16" s="15">
        <v>4.4000000000000004</v>
      </c>
      <c r="G16" s="14" t="s">
        <v>116</v>
      </c>
      <c r="H16" s="17" t="s">
        <v>44</v>
      </c>
      <c r="I16" s="17" t="s">
        <v>117</v>
      </c>
      <c r="J16" s="17" t="s">
        <v>118</v>
      </c>
      <c r="K16" s="17" t="s">
        <v>3</v>
      </c>
      <c r="L16" s="17" t="s">
        <v>3</v>
      </c>
      <c r="M16" s="18">
        <v>3</v>
      </c>
      <c r="N16" s="18">
        <v>1.2</v>
      </c>
      <c r="O16" s="18">
        <v>0.2</v>
      </c>
    </row>
    <row r="17" spans="1:15" s="2" customFormat="1" ht="35" customHeight="1" x14ac:dyDescent="0.2">
      <c r="A17" s="14" t="s">
        <v>41</v>
      </c>
      <c r="B17" s="14" t="s">
        <v>42</v>
      </c>
      <c r="C17" s="14" t="s">
        <v>25</v>
      </c>
      <c r="D17" s="15">
        <v>316315</v>
      </c>
      <c r="E17" s="16">
        <v>44641.787115833329</v>
      </c>
      <c r="F17" s="15">
        <v>4.4000000000000004</v>
      </c>
      <c r="G17" s="14" t="s">
        <v>134</v>
      </c>
      <c r="H17" s="17" t="s">
        <v>44</v>
      </c>
      <c r="I17" s="17" t="s">
        <v>135</v>
      </c>
      <c r="J17" s="17" t="s">
        <v>83</v>
      </c>
      <c r="K17" s="17" t="s">
        <v>2</v>
      </c>
      <c r="L17" s="17" t="s">
        <v>3</v>
      </c>
      <c r="M17" s="18">
        <v>3</v>
      </c>
      <c r="N17" s="18">
        <v>0.3</v>
      </c>
      <c r="O17" s="18">
        <v>1.1000000000000001</v>
      </c>
    </row>
    <row r="18" spans="1:15" s="2" customFormat="1" ht="35" customHeight="1" x14ac:dyDescent="0.2">
      <c r="A18" s="14" t="s">
        <v>41</v>
      </c>
      <c r="B18" s="14" t="s">
        <v>42</v>
      </c>
      <c r="C18" s="14" t="s">
        <v>29</v>
      </c>
      <c r="D18" s="15">
        <v>315692</v>
      </c>
      <c r="E18" s="16">
        <v>44638.863840740742</v>
      </c>
      <c r="F18" s="15">
        <v>4.3</v>
      </c>
      <c r="G18" s="14" t="s">
        <v>127</v>
      </c>
      <c r="H18" s="17" t="s">
        <v>44</v>
      </c>
      <c r="I18" s="17" t="s">
        <v>128</v>
      </c>
      <c r="J18" s="17" t="s">
        <v>31</v>
      </c>
      <c r="K18" s="17" t="s">
        <v>3</v>
      </c>
      <c r="L18" s="17" t="s">
        <v>3</v>
      </c>
      <c r="M18" s="18">
        <v>3</v>
      </c>
      <c r="N18" s="18">
        <v>0.3</v>
      </c>
      <c r="O18" s="18">
        <v>1</v>
      </c>
    </row>
    <row r="19" spans="1:15" s="2" customFormat="1" ht="35" customHeight="1" x14ac:dyDescent="0.2">
      <c r="A19" s="14" t="s">
        <v>41</v>
      </c>
      <c r="B19" s="14" t="s">
        <v>42</v>
      </c>
      <c r="C19" s="14" t="s">
        <v>29</v>
      </c>
      <c r="D19" s="15">
        <v>313878</v>
      </c>
      <c r="E19" s="16">
        <v>44635.690739606478</v>
      </c>
      <c r="F19" s="15">
        <v>4.2</v>
      </c>
      <c r="G19" s="14" t="s">
        <v>47</v>
      </c>
      <c r="H19" s="17" t="s">
        <v>44</v>
      </c>
      <c r="I19" s="17" t="s">
        <v>48</v>
      </c>
      <c r="J19" s="17" t="s">
        <v>49</v>
      </c>
      <c r="K19" s="17" t="s">
        <v>3</v>
      </c>
      <c r="L19" s="17" t="s">
        <v>3</v>
      </c>
      <c r="M19" s="18">
        <v>3</v>
      </c>
      <c r="N19" s="18">
        <v>0.9</v>
      </c>
      <c r="O19" s="18">
        <v>0.3</v>
      </c>
    </row>
    <row r="20" spans="1:15" s="2" customFormat="1" ht="35" customHeight="1" x14ac:dyDescent="0.2">
      <c r="A20" s="14" t="s">
        <v>41</v>
      </c>
      <c r="B20" s="14" t="s">
        <v>42</v>
      </c>
      <c r="C20" s="14" t="s">
        <v>29</v>
      </c>
      <c r="D20" s="15">
        <v>315516</v>
      </c>
      <c r="E20" s="16">
        <v>44638.626202326384</v>
      </c>
      <c r="F20" s="15">
        <v>4.2</v>
      </c>
      <c r="G20" s="14" t="s">
        <v>123</v>
      </c>
      <c r="H20" s="17" t="s">
        <v>44</v>
      </c>
      <c r="I20" s="17" t="s">
        <v>124</v>
      </c>
      <c r="J20" s="17" t="s">
        <v>95</v>
      </c>
      <c r="K20" s="17" t="s">
        <v>3</v>
      </c>
      <c r="L20" s="17" t="s">
        <v>3</v>
      </c>
      <c r="M20" s="18">
        <v>3</v>
      </c>
      <c r="N20" s="18">
        <v>0.3</v>
      </c>
      <c r="O20" s="18">
        <v>0.9</v>
      </c>
    </row>
    <row r="21" spans="1:15" s="2" customFormat="1" ht="35" customHeight="1" x14ac:dyDescent="0.2">
      <c r="A21" s="14" t="s">
        <v>41</v>
      </c>
      <c r="B21" s="14" t="s">
        <v>42</v>
      </c>
      <c r="C21" s="14" t="s">
        <v>38</v>
      </c>
      <c r="D21" s="15">
        <v>315517</v>
      </c>
      <c r="E21" s="16">
        <v>44638.626214548611</v>
      </c>
      <c r="F21" s="15">
        <v>4.2</v>
      </c>
      <c r="G21" s="14" t="s">
        <v>123</v>
      </c>
      <c r="H21" s="17" t="s">
        <v>44</v>
      </c>
      <c r="I21" s="17" t="s">
        <v>124</v>
      </c>
      <c r="J21" s="17" t="s">
        <v>95</v>
      </c>
      <c r="K21" s="17" t="s">
        <v>3</v>
      </c>
      <c r="L21" s="17" t="s">
        <v>3</v>
      </c>
      <c r="M21" s="18">
        <v>3</v>
      </c>
      <c r="N21" s="18">
        <v>0.3</v>
      </c>
      <c r="O21" s="18">
        <v>0.9</v>
      </c>
    </row>
    <row r="22" spans="1:15" s="2" customFormat="1" ht="35" customHeight="1" x14ac:dyDescent="0.2">
      <c r="A22" s="14" t="s">
        <v>41</v>
      </c>
      <c r="B22" s="14" t="s">
        <v>42</v>
      </c>
      <c r="C22" s="14" t="s">
        <v>29</v>
      </c>
      <c r="D22" s="15">
        <v>314770</v>
      </c>
      <c r="E22" s="16">
        <v>44636.856209444442</v>
      </c>
      <c r="F22" s="15">
        <v>4.2</v>
      </c>
      <c r="G22" s="14" t="s">
        <v>102</v>
      </c>
      <c r="H22" s="17" t="s">
        <v>44</v>
      </c>
      <c r="I22" s="17" t="s">
        <v>103</v>
      </c>
      <c r="J22" s="17" t="s">
        <v>104</v>
      </c>
      <c r="K22" s="17" t="s">
        <v>3</v>
      </c>
      <c r="L22" s="17" t="s">
        <v>3</v>
      </c>
      <c r="M22" s="18">
        <v>3</v>
      </c>
      <c r="N22" s="18">
        <v>0.3</v>
      </c>
      <c r="O22" s="18">
        <v>0.9</v>
      </c>
    </row>
    <row r="23" spans="1:15" s="2" customFormat="1" ht="35" customHeight="1" x14ac:dyDescent="0.2">
      <c r="A23" s="14" t="s">
        <v>41</v>
      </c>
      <c r="B23" s="14" t="s">
        <v>42</v>
      </c>
      <c r="C23" s="14" t="s">
        <v>29</v>
      </c>
      <c r="D23" s="15">
        <v>314204</v>
      </c>
      <c r="E23" s="16">
        <v>44636.061401585648</v>
      </c>
      <c r="F23" s="15">
        <v>4.0999999999999996</v>
      </c>
      <c r="G23" s="14" t="s">
        <v>84</v>
      </c>
      <c r="H23" s="17" t="s">
        <v>44</v>
      </c>
      <c r="I23" s="17" t="s">
        <v>85</v>
      </c>
      <c r="J23" s="17" t="s">
        <v>13</v>
      </c>
      <c r="K23" s="17" t="s">
        <v>3</v>
      </c>
      <c r="L23" s="17" t="s">
        <v>3</v>
      </c>
      <c r="M23" s="18">
        <v>3</v>
      </c>
      <c r="N23" s="18">
        <v>0</v>
      </c>
      <c r="O23" s="18">
        <v>1.1000000000000001</v>
      </c>
    </row>
    <row r="24" spans="1:15" s="2" customFormat="1" ht="35" customHeight="1" x14ac:dyDescent="0.2">
      <c r="A24" s="14" t="s">
        <v>41</v>
      </c>
      <c r="B24" s="14" t="s">
        <v>42</v>
      </c>
      <c r="C24" s="14" t="s">
        <v>25</v>
      </c>
      <c r="D24" s="15">
        <v>314552</v>
      </c>
      <c r="E24" s="16">
        <v>44636.554744791662</v>
      </c>
      <c r="F24" s="15">
        <v>4.0999999999999996</v>
      </c>
      <c r="G24" s="14" t="s">
        <v>98</v>
      </c>
      <c r="H24" s="17" t="s">
        <v>44</v>
      </c>
      <c r="I24" s="17" t="s">
        <v>99</v>
      </c>
      <c r="J24" s="17" t="s">
        <v>13</v>
      </c>
      <c r="K24" s="17" t="s">
        <v>2</v>
      </c>
      <c r="L24" s="17" t="s">
        <v>3</v>
      </c>
      <c r="M24" s="18">
        <v>3</v>
      </c>
      <c r="N24" s="18">
        <v>0</v>
      </c>
      <c r="O24" s="18">
        <v>1.1000000000000001</v>
      </c>
    </row>
    <row r="25" spans="1:15" s="2" customFormat="1" ht="35" customHeight="1" x14ac:dyDescent="0.2">
      <c r="A25" s="14" t="s">
        <v>41</v>
      </c>
      <c r="B25" s="14" t="s">
        <v>42</v>
      </c>
      <c r="C25" s="14" t="s">
        <v>29</v>
      </c>
      <c r="D25" s="15">
        <v>316552</v>
      </c>
      <c r="E25" s="16">
        <v>44642.690935694445</v>
      </c>
      <c r="F25" s="15">
        <v>4.0999999999999996</v>
      </c>
      <c r="G25" s="14" t="s">
        <v>136</v>
      </c>
      <c r="H25" s="17" t="s">
        <v>44</v>
      </c>
      <c r="I25" s="17" t="s">
        <v>137</v>
      </c>
      <c r="J25" s="17" t="s">
        <v>34</v>
      </c>
      <c r="K25" s="17" t="s">
        <v>3</v>
      </c>
      <c r="L25" s="17" t="s">
        <v>3</v>
      </c>
      <c r="M25" s="18">
        <v>3</v>
      </c>
      <c r="N25" s="18">
        <v>0</v>
      </c>
      <c r="O25" s="18">
        <v>1.1000000000000001</v>
      </c>
    </row>
    <row r="26" spans="1:15" s="2" customFormat="1" ht="35" customHeight="1" x14ac:dyDescent="0.2">
      <c r="A26" s="14" t="s">
        <v>41</v>
      </c>
      <c r="B26" s="14" t="s">
        <v>42</v>
      </c>
      <c r="C26" s="14" t="s">
        <v>29</v>
      </c>
      <c r="D26" s="15">
        <v>314724</v>
      </c>
      <c r="E26" s="16">
        <v>44636.763286006943</v>
      </c>
      <c r="F26" s="15">
        <v>3.9</v>
      </c>
      <c r="G26" s="14" t="s">
        <v>100</v>
      </c>
      <c r="H26" s="17" t="s">
        <v>44</v>
      </c>
      <c r="I26" s="17" t="s">
        <v>101</v>
      </c>
      <c r="J26" s="17" t="s">
        <v>10</v>
      </c>
      <c r="K26" s="17" t="s">
        <v>3</v>
      </c>
      <c r="L26" s="17" t="s">
        <v>3</v>
      </c>
      <c r="M26" s="18">
        <v>3</v>
      </c>
      <c r="N26" s="18">
        <v>0.6</v>
      </c>
      <c r="O26" s="18">
        <v>0.3</v>
      </c>
    </row>
    <row r="27" spans="1:15" s="2" customFormat="1" ht="35" customHeight="1" x14ac:dyDescent="0.2">
      <c r="A27" s="14" t="s">
        <v>41</v>
      </c>
      <c r="B27" s="14" t="s">
        <v>42</v>
      </c>
      <c r="C27" s="14" t="s">
        <v>29</v>
      </c>
      <c r="D27" s="15">
        <v>313883</v>
      </c>
      <c r="E27" s="16">
        <v>44635.691322060185</v>
      </c>
      <c r="F27" s="15">
        <v>3.9</v>
      </c>
      <c r="G27" s="14" t="s">
        <v>53</v>
      </c>
      <c r="H27" s="17" t="s">
        <v>44</v>
      </c>
      <c r="I27" s="17" t="s">
        <v>54</v>
      </c>
      <c r="J27" s="17" t="s">
        <v>52</v>
      </c>
      <c r="K27" s="17" t="s">
        <v>3</v>
      </c>
      <c r="L27" s="17" t="s">
        <v>3</v>
      </c>
      <c r="M27" s="18">
        <v>3</v>
      </c>
      <c r="N27" s="18">
        <v>0.9</v>
      </c>
      <c r="O27" s="18">
        <v>0</v>
      </c>
    </row>
    <row r="28" spans="1:15" s="2" customFormat="1" ht="35" customHeight="1" x14ac:dyDescent="0.2">
      <c r="A28" s="14" t="s">
        <v>41</v>
      </c>
      <c r="B28" s="14" t="s">
        <v>42</v>
      </c>
      <c r="C28" s="14" t="s">
        <v>29</v>
      </c>
      <c r="D28" s="15">
        <v>313882</v>
      </c>
      <c r="E28" s="16">
        <v>44635.69114171296</v>
      </c>
      <c r="F28" s="15">
        <v>3.9</v>
      </c>
      <c r="G28" s="14" t="s">
        <v>50</v>
      </c>
      <c r="H28" s="17" t="s">
        <v>44</v>
      </c>
      <c r="I28" s="17" t="s">
        <v>51</v>
      </c>
      <c r="J28" s="17" t="s">
        <v>52</v>
      </c>
      <c r="K28" s="17" t="s">
        <v>3</v>
      </c>
      <c r="L28" s="17" t="s">
        <v>3</v>
      </c>
      <c r="M28" s="18">
        <v>3</v>
      </c>
      <c r="N28" s="18">
        <v>0</v>
      </c>
      <c r="O28" s="18">
        <v>0.9</v>
      </c>
    </row>
    <row r="29" spans="1:15" s="2" customFormat="1" ht="35" customHeight="1" x14ac:dyDescent="0.2">
      <c r="A29" s="14" t="s">
        <v>41</v>
      </c>
      <c r="B29" s="14" t="s">
        <v>42</v>
      </c>
      <c r="C29" s="14" t="s">
        <v>29</v>
      </c>
      <c r="D29" s="15">
        <v>314864</v>
      </c>
      <c r="E29" s="16">
        <v>44637.050568854167</v>
      </c>
      <c r="F29" s="15">
        <v>3.8</v>
      </c>
      <c r="G29" s="14" t="s">
        <v>105</v>
      </c>
      <c r="H29" s="17" t="s">
        <v>44</v>
      </c>
      <c r="I29" s="17" t="s">
        <v>106</v>
      </c>
      <c r="J29" s="17" t="s">
        <v>107</v>
      </c>
      <c r="K29" s="17" t="s">
        <v>3</v>
      </c>
      <c r="L29" s="17" t="s">
        <v>3</v>
      </c>
      <c r="M29" s="18">
        <v>3</v>
      </c>
      <c r="N29" s="18">
        <v>0</v>
      </c>
      <c r="O29" s="18">
        <v>0.8</v>
      </c>
    </row>
    <row r="30" spans="1:15" s="2" customFormat="1" ht="35" customHeight="1" x14ac:dyDescent="0.2">
      <c r="A30" s="14" t="s">
        <v>41</v>
      </c>
      <c r="B30" s="14" t="s">
        <v>42</v>
      </c>
      <c r="C30" s="14" t="s">
        <v>29</v>
      </c>
      <c r="D30" s="15">
        <v>313892</v>
      </c>
      <c r="E30" s="16">
        <v>44635.69449105324</v>
      </c>
      <c r="F30" s="15">
        <v>3.6</v>
      </c>
      <c r="G30" s="14" t="s">
        <v>58</v>
      </c>
      <c r="H30" s="17" t="s">
        <v>44</v>
      </c>
      <c r="I30" s="17" t="s">
        <v>59</v>
      </c>
      <c r="J30" s="17" t="s">
        <v>60</v>
      </c>
      <c r="K30" s="17" t="s">
        <v>3</v>
      </c>
      <c r="L30" s="17" t="s">
        <v>3</v>
      </c>
      <c r="M30" s="18">
        <v>3</v>
      </c>
      <c r="N30" s="18">
        <v>0.6</v>
      </c>
      <c r="O30" s="18">
        <v>0</v>
      </c>
    </row>
    <row r="31" spans="1:15" s="2" customFormat="1" ht="35" customHeight="1" x14ac:dyDescent="0.2">
      <c r="A31" s="14" t="s">
        <v>41</v>
      </c>
      <c r="B31" s="14" t="s">
        <v>42</v>
      </c>
      <c r="C31" s="14" t="s">
        <v>29</v>
      </c>
      <c r="D31" s="15">
        <v>315439</v>
      </c>
      <c r="E31" s="16">
        <v>44638.514607280093</v>
      </c>
      <c r="F31" s="15">
        <v>3.6</v>
      </c>
      <c r="G31" s="14" t="s">
        <v>119</v>
      </c>
      <c r="H31" s="17" t="s">
        <v>44</v>
      </c>
      <c r="I31" s="17" t="s">
        <v>120</v>
      </c>
      <c r="J31" s="17" t="s">
        <v>33</v>
      </c>
      <c r="K31" s="17" t="s">
        <v>3</v>
      </c>
      <c r="L31" s="17" t="s">
        <v>3</v>
      </c>
      <c r="M31" s="18">
        <v>3</v>
      </c>
      <c r="N31" s="18">
        <v>0</v>
      </c>
      <c r="O31" s="18">
        <v>0.6</v>
      </c>
    </row>
    <row r="32" spans="1:15" s="2" customFormat="1" ht="35" customHeight="1" x14ac:dyDescent="0.2">
      <c r="A32" s="14" t="s">
        <v>41</v>
      </c>
      <c r="B32" s="14" t="s">
        <v>42</v>
      </c>
      <c r="C32" s="14" t="s">
        <v>29</v>
      </c>
      <c r="D32" s="15">
        <v>313943</v>
      </c>
      <c r="E32" s="16">
        <v>44635.746089236112</v>
      </c>
      <c r="F32" s="15">
        <v>3.6</v>
      </c>
      <c r="G32" s="14" t="s">
        <v>61</v>
      </c>
      <c r="H32" s="17" t="s">
        <v>44</v>
      </c>
      <c r="I32" s="17" t="s">
        <v>62</v>
      </c>
      <c r="J32" s="17" t="s">
        <v>32</v>
      </c>
      <c r="K32" s="17" t="s">
        <v>3</v>
      </c>
      <c r="L32" s="17" t="s">
        <v>3</v>
      </c>
      <c r="M32" s="18">
        <v>3</v>
      </c>
      <c r="N32" s="18">
        <v>0</v>
      </c>
      <c r="O32" s="18">
        <v>0.6</v>
      </c>
    </row>
    <row r="33" spans="1:15" s="2" customFormat="1" ht="35" customHeight="1" x14ac:dyDescent="0.2">
      <c r="A33" s="14" t="s">
        <v>41</v>
      </c>
      <c r="B33" s="14" t="s">
        <v>42</v>
      </c>
      <c r="C33" s="14" t="s">
        <v>29</v>
      </c>
      <c r="D33" s="15">
        <v>314144</v>
      </c>
      <c r="E33" s="16">
        <v>44635.957788055552</v>
      </c>
      <c r="F33" s="15">
        <v>3.6</v>
      </c>
      <c r="G33" s="14" t="s">
        <v>78</v>
      </c>
      <c r="H33" s="17" t="s">
        <v>44</v>
      </c>
      <c r="I33" s="17" t="s">
        <v>79</v>
      </c>
      <c r="J33" s="17" t="s">
        <v>80</v>
      </c>
      <c r="K33" s="17" t="s">
        <v>3</v>
      </c>
      <c r="L33" s="17" t="s">
        <v>3</v>
      </c>
      <c r="M33" s="18">
        <v>3</v>
      </c>
      <c r="N33" s="18">
        <v>0.3</v>
      </c>
      <c r="O33" s="18">
        <v>0.3</v>
      </c>
    </row>
    <row r="34" spans="1:15" s="2" customFormat="1" ht="35" customHeight="1" x14ac:dyDescent="0.2">
      <c r="A34" s="14" t="s">
        <v>41</v>
      </c>
      <c r="B34" s="14" t="s">
        <v>42</v>
      </c>
      <c r="C34" s="14" t="s">
        <v>29</v>
      </c>
      <c r="D34" s="15">
        <v>313985</v>
      </c>
      <c r="E34" s="16">
        <v>44635.773251516199</v>
      </c>
      <c r="F34" s="15">
        <v>3.5</v>
      </c>
      <c r="G34" s="14" t="s">
        <v>67</v>
      </c>
      <c r="H34" s="17" t="s">
        <v>44</v>
      </c>
      <c r="I34" s="17" t="s">
        <v>68</v>
      </c>
      <c r="J34" s="17" t="s">
        <v>69</v>
      </c>
      <c r="K34" s="17" t="s">
        <v>3</v>
      </c>
      <c r="L34" s="17" t="s">
        <v>3</v>
      </c>
      <c r="M34" s="18">
        <v>3</v>
      </c>
      <c r="N34" s="18">
        <v>-0.3</v>
      </c>
      <c r="O34" s="18">
        <v>0.8</v>
      </c>
    </row>
    <row r="35" spans="1:15" s="2" customFormat="1" ht="35" customHeight="1" x14ac:dyDescent="0.2">
      <c r="A35" s="14" t="s">
        <v>41</v>
      </c>
      <c r="B35" s="14" t="s">
        <v>42</v>
      </c>
      <c r="C35" s="14" t="s">
        <v>29</v>
      </c>
      <c r="D35" s="15">
        <v>314527</v>
      </c>
      <c r="E35" s="16">
        <v>44636.533000543983</v>
      </c>
      <c r="F35" s="15">
        <v>3.3</v>
      </c>
      <c r="G35" s="14" t="s">
        <v>96</v>
      </c>
      <c r="H35" s="17" t="s">
        <v>44</v>
      </c>
      <c r="I35" s="17" t="s">
        <v>97</v>
      </c>
      <c r="J35" s="17" t="s">
        <v>90</v>
      </c>
      <c r="K35" s="17" t="s">
        <v>3</v>
      </c>
      <c r="L35" s="17" t="s">
        <v>3</v>
      </c>
      <c r="M35" s="18">
        <v>3</v>
      </c>
      <c r="N35" s="18">
        <v>0.3</v>
      </c>
      <c r="O35" s="18">
        <v>0</v>
      </c>
    </row>
    <row r="36" spans="1:15" s="2" customFormat="1" ht="35" customHeight="1" x14ac:dyDescent="0.2">
      <c r="A36" s="14" t="s">
        <v>41</v>
      </c>
      <c r="B36" s="14" t="s">
        <v>42</v>
      </c>
      <c r="C36" s="14" t="s">
        <v>29</v>
      </c>
      <c r="D36" s="15">
        <v>313990</v>
      </c>
      <c r="E36" s="16">
        <v>44635.777859652779</v>
      </c>
      <c r="F36" s="15">
        <v>3.2</v>
      </c>
      <c r="G36" s="14" t="s">
        <v>70</v>
      </c>
      <c r="H36" s="17" t="s">
        <v>44</v>
      </c>
      <c r="I36" s="17" t="s">
        <v>71</v>
      </c>
      <c r="J36" s="17" t="s">
        <v>33</v>
      </c>
      <c r="K36" s="17" t="s">
        <v>3</v>
      </c>
      <c r="L36" s="17" t="s">
        <v>3</v>
      </c>
      <c r="M36" s="18">
        <v>3</v>
      </c>
      <c r="N36" s="18">
        <v>0</v>
      </c>
      <c r="O36" s="18">
        <v>0.2</v>
      </c>
    </row>
    <row r="37" spans="1:15" s="2" customFormat="1" ht="35" customHeight="1" x14ac:dyDescent="0.2">
      <c r="A37" s="14" t="s">
        <v>41</v>
      </c>
      <c r="B37" s="14" t="s">
        <v>42</v>
      </c>
      <c r="C37" s="14" t="s">
        <v>29</v>
      </c>
      <c r="D37" s="15">
        <v>314016</v>
      </c>
      <c r="E37" s="16">
        <v>44635.82228069444</v>
      </c>
      <c r="F37" s="15">
        <v>3</v>
      </c>
      <c r="G37" s="14" t="s">
        <v>74</v>
      </c>
      <c r="H37" s="17" t="s">
        <v>44</v>
      </c>
      <c r="I37" s="17" t="s">
        <v>75</v>
      </c>
      <c r="J37" s="17" t="s">
        <v>6</v>
      </c>
      <c r="K37" s="17" t="s">
        <v>3</v>
      </c>
      <c r="L37" s="17" t="s">
        <v>3</v>
      </c>
      <c r="M37" s="18">
        <v>3</v>
      </c>
      <c r="N37" s="18">
        <v>0</v>
      </c>
      <c r="O37" s="18">
        <v>0</v>
      </c>
    </row>
    <row r="38" spans="1:15" s="2" customFormat="1" ht="35" customHeight="1" x14ac:dyDescent="0.2">
      <c r="A38" s="14" t="s">
        <v>41</v>
      </c>
      <c r="B38" s="14" t="s">
        <v>42</v>
      </c>
      <c r="C38" s="14" t="s">
        <v>29</v>
      </c>
      <c r="D38" s="15">
        <v>314350</v>
      </c>
      <c r="E38" s="16">
        <v>44636.409928518515</v>
      </c>
      <c r="F38" s="15">
        <v>3</v>
      </c>
      <c r="G38" s="14" t="s">
        <v>86</v>
      </c>
      <c r="H38" s="17" t="s">
        <v>44</v>
      </c>
      <c r="I38" s="17" t="s">
        <v>87</v>
      </c>
      <c r="J38" s="17" t="s">
        <v>5</v>
      </c>
      <c r="K38" s="17" t="s">
        <v>3</v>
      </c>
      <c r="L38" s="17" t="s">
        <v>3</v>
      </c>
      <c r="M38" s="18">
        <v>3</v>
      </c>
      <c r="N38" s="18">
        <v>0</v>
      </c>
      <c r="O38" s="18">
        <v>0</v>
      </c>
    </row>
    <row r="39" spans="1:15" s="2" customFormat="1" ht="35" customHeight="1" x14ac:dyDescent="0.2">
      <c r="A39" s="14" t="s">
        <v>41</v>
      </c>
      <c r="B39" s="14" t="s">
        <v>42</v>
      </c>
      <c r="C39" s="14" t="s">
        <v>29</v>
      </c>
      <c r="D39" s="15">
        <v>313962</v>
      </c>
      <c r="E39" s="16">
        <v>44635.754772118053</v>
      </c>
      <c r="F39" s="15">
        <v>3</v>
      </c>
      <c r="G39" s="14" t="s">
        <v>63</v>
      </c>
      <c r="H39" s="17" t="s">
        <v>44</v>
      </c>
      <c r="I39" s="17" t="s">
        <v>64</v>
      </c>
      <c r="J39" s="17" t="s">
        <v>8</v>
      </c>
      <c r="K39" s="17" t="s">
        <v>3</v>
      </c>
      <c r="L39" s="17" t="s">
        <v>3</v>
      </c>
      <c r="M39" s="18">
        <v>3</v>
      </c>
      <c r="N39" s="18">
        <v>0</v>
      </c>
      <c r="O39" s="18">
        <v>0</v>
      </c>
    </row>
    <row r="40" spans="1:15" s="2" customFormat="1" ht="35" customHeight="1" x14ac:dyDescent="0.2">
      <c r="A40" s="14" t="s">
        <v>41</v>
      </c>
      <c r="B40" s="14" t="s">
        <v>42</v>
      </c>
      <c r="C40" s="14" t="s">
        <v>29</v>
      </c>
      <c r="D40" s="15">
        <v>313636</v>
      </c>
      <c r="E40" s="16">
        <v>44635.448232418981</v>
      </c>
      <c r="F40" s="15">
        <v>3</v>
      </c>
      <c r="G40" s="14" t="s">
        <v>43</v>
      </c>
      <c r="H40" s="17" t="s">
        <v>44</v>
      </c>
      <c r="I40" s="17" t="s">
        <v>45</v>
      </c>
      <c r="J40" s="17" t="s">
        <v>46</v>
      </c>
      <c r="K40" s="17" t="s">
        <v>3</v>
      </c>
      <c r="L40" s="17" t="s">
        <v>3</v>
      </c>
      <c r="M40" s="18">
        <v>3</v>
      </c>
      <c r="N40" s="18">
        <v>0</v>
      </c>
      <c r="O40" s="18">
        <v>0</v>
      </c>
    </row>
    <row r="41" spans="1:15" s="2" customFormat="1" ht="35" customHeight="1" x14ac:dyDescent="0.2">
      <c r="A41" s="14" t="s">
        <v>41</v>
      </c>
      <c r="B41" s="14" t="s">
        <v>42</v>
      </c>
      <c r="C41" s="14" t="s">
        <v>29</v>
      </c>
      <c r="D41" s="15">
        <v>313995</v>
      </c>
      <c r="E41" s="16">
        <v>44635.783267615741</v>
      </c>
      <c r="F41" s="15">
        <v>2.2999999999999998</v>
      </c>
      <c r="G41" s="14" t="s">
        <v>72</v>
      </c>
      <c r="H41" s="17" t="s">
        <v>44</v>
      </c>
      <c r="I41" s="17" t="s">
        <v>73</v>
      </c>
      <c r="J41" s="17" t="s">
        <v>46</v>
      </c>
      <c r="K41" s="17" t="s">
        <v>3</v>
      </c>
      <c r="L41" s="17" t="s">
        <v>3</v>
      </c>
      <c r="M41" s="18">
        <v>0</v>
      </c>
      <c r="N41" s="18">
        <v>1.2</v>
      </c>
      <c r="O41" s="18">
        <v>1.1000000000000001</v>
      </c>
    </row>
    <row r="42" spans="1:15" s="2" customFormat="1" ht="35" customHeight="1" x14ac:dyDescent="0.2">
      <c r="A42" s="14" t="s">
        <v>41</v>
      </c>
      <c r="B42" s="14" t="s">
        <v>42</v>
      </c>
      <c r="C42" s="14" t="s">
        <v>29</v>
      </c>
      <c r="D42" s="15">
        <v>315666</v>
      </c>
      <c r="E42" s="16">
        <v>44638.717317662034</v>
      </c>
      <c r="F42" s="15">
        <v>0</v>
      </c>
      <c r="G42" s="14" t="s">
        <v>125</v>
      </c>
      <c r="H42" s="17" t="s">
        <v>44</v>
      </c>
      <c r="I42" s="17" t="s">
        <v>126</v>
      </c>
      <c r="J42" s="17" t="s">
        <v>95</v>
      </c>
      <c r="K42" s="17" t="s">
        <v>3</v>
      </c>
      <c r="L42" s="17" t="s">
        <v>3</v>
      </c>
      <c r="M42" s="18">
        <v>0</v>
      </c>
      <c r="N42" s="18">
        <v>0</v>
      </c>
      <c r="O42" s="18">
        <v>0</v>
      </c>
    </row>
    <row r="43" spans="1:15" s="2" customFormat="1" ht="35" customHeight="1" x14ac:dyDescent="0.2">
      <c r="A43" s="8"/>
      <c r="B43" s="8"/>
      <c r="C43" s="12"/>
      <c r="D43" s="10"/>
      <c r="E43" s="12"/>
      <c r="F43" s="10"/>
      <c r="G43" s="8"/>
      <c r="H43" s="9"/>
      <c r="I43" s="9"/>
      <c r="J43" s="9"/>
      <c r="K43" s="9"/>
      <c r="L43" s="9"/>
      <c r="M43" s="13"/>
      <c r="N43" s="13"/>
      <c r="O43" s="13"/>
    </row>
    <row r="44" spans="1:15" x14ac:dyDescent="0.2">
      <c r="M44" s="11"/>
      <c r="N44" s="11"/>
      <c r="O44" s="11"/>
    </row>
    <row r="45" spans="1:15" ht="16" x14ac:dyDescent="0.2">
      <c r="A45" s="19" t="s">
        <v>138</v>
      </c>
      <c r="B45" s="19"/>
      <c r="C45" s="19"/>
      <c r="D45" s="19"/>
      <c r="E45" s="19"/>
      <c r="F45" s="19"/>
      <c r="G45" s="19"/>
      <c r="H45" s="19"/>
      <c r="I45" s="19"/>
      <c r="J45" s="19"/>
      <c r="M45" s="11"/>
      <c r="N45" s="11"/>
      <c r="O45" s="11"/>
    </row>
    <row r="46" spans="1:15" x14ac:dyDescent="0.2">
      <c r="M46" s="11"/>
      <c r="N46" s="11"/>
      <c r="O46" s="11"/>
    </row>
    <row r="47" spans="1:15" x14ac:dyDescent="0.2">
      <c r="M47" s="11"/>
      <c r="N47" s="11"/>
      <c r="O47" s="11"/>
    </row>
    <row r="48" spans="1:15" x14ac:dyDescent="0.2">
      <c r="M48" s="11"/>
      <c r="N48" s="11"/>
      <c r="O48" s="11"/>
    </row>
    <row r="49" spans="13:15" x14ac:dyDescent="0.2">
      <c r="M49" s="11"/>
      <c r="N49" s="11"/>
      <c r="O49" s="11"/>
    </row>
    <row r="50" spans="13:15" x14ac:dyDescent="0.2">
      <c r="M50" s="11"/>
      <c r="N50" s="11"/>
      <c r="O50" s="11"/>
    </row>
    <row r="51" spans="13:15" x14ac:dyDescent="0.2">
      <c r="M51" s="11"/>
      <c r="N51" s="11"/>
      <c r="O51" s="11"/>
    </row>
    <row r="52" spans="13:15" x14ac:dyDescent="0.2">
      <c r="M52" s="11"/>
      <c r="N52" s="11"/>
      <c r="O52" s="11"/>
    </row>
    <row r="53" spans="13:15" x14ac:dyDescent="0.2">
      <c r="M53" s="11"/>
      <c r="N53" s="11"/>
      <c r="O53" s="11"/>
    </row>
    <row r="54" spans="13:15" x14ac:dyDescent="0.2">
      <c r="M54" s="11"/>
      <c r="N54" s="11"/>
      <c r="O54" s="11"/>
    </row>
    <row r="55" spans="13:15" x14ac:dyDescent="0.2">
      <c r="M55" s="11"/>
      <c r="N55" s="11"/>
      <c r="O55" s="11"/>
    </row>
    <row r="56" spans="13:15" x14ac:dyDescent="0.2">
      <c r="M56" s="11"/>
      <c r="N56" s="11"/>
      <c r="O56" s="11"/>
    </row>
    <row r="57" spans="13:15" x14ac:dyDescent="0.2">
      <c r="M57" s="11"/>
      <c r="N57" s="11"/>
      <c r="O57" s="11"/>
    </row>
    <row r="58" spans="13:15" x14ac:dyDescent="0.2">
      <c r="M58" s="11"/>
      <c r="N58" s="11"/>
      <c r="O58" s="11"/>
    </row>
    <row r="59" spans="13:15" x14ac:dyDescent="0.2">
      <c r="M59" s="11"/>
      <c r="N59" s="11"/>
      <c r="O59" s="11"/>
    </row>
    <row r="60" spans="13:15" x14ac:dyDescent="0.2">
      <c r="M60" s="11"/>
      <c r="N60" s="11"/>
      <c r="O60" s="11"/>
    </row>
    <row r="61" spans="13:15" x14ac:dyDescent="0.2">
      <c r="M61" s="11"/>
      <c r="N61" s="11"/>
      <c r="O61" s="11"/>
    </row>
    <row r="62" spans="13:15" x14ac:dyDescent="0.2">
      <c r="M62" s="11"/>
      <c r="N62" s="11"/>
      <c r="O62" s="11"/>
    </row>
    <row r="63" spans="13:15" x14ac:dyDescent="0.2">
      <c r="M63" s="11"/>
      <c r="N63" s="11"/>
      <c r="O63" s="11"/>
    </row>
    <row r="64" spans="13:15" x14ac:dyDescent="0.2">
      <c r="M64" s="11"/>
      <c r="N64" s="11"/>
      <c r="O64" s="11"/>
    </row>
    <row r="65" spans="13:15" x14ac:dyDescent="0.2">
      <c r="M65" s="11"/>
      <c r="N65" s="11"/>
      <c r="O65" s="11"/>
    </row>
    <row r="66" spans="13:15" x14ac:dyDescent="0.2">
      <c r="M66" s="11"/>
      <c r="N66" s="11"/>
      <c r="O66" s="11"/>
    </row>
    <row r="67" spans="13:15" x14ac:dyDescent="0.2">
      <c r="M67" s="11"/>
      <c r="N67" s="11"/>
      <c r="O67" s="11"/>
    </row>
    <row r="68" spans="13:15" x14ac:dyDescent="0.2">
      <c r="M68" s="11"/>
      <c r="N68" s="11"/>
      <c r="O68" s="11"/>
    </row>
    <row r="69" spans="13:15" x14ac:dyDescent="0.2">
      <c r="M69" s="11"/>
      <c r="N69" s="11"/>
      <c r="O69" s="11"/>
    </row>
    <row r="70" spans="13:15" x14ac:dyDescent="0.2">
      <c r="M70" s="11"/>
      <c r="N70" s="11"/>
      <c r="O70" s="11"/>
    </row>
    <row r="71" spans="13:15" x14ac:dyDescent="0.2">
      <c r="M71" s="11"/>
      <c r="N71" s="11"/>
      <c r="O71" s="11"/>
    </row>
    <row r="72" spans="13:15" x14ac:dyDescent="0.2">
      <c r="M72" s="11"/>
      <c r="N72" s="11"/>
      <c r="O72" s="11"/>
    </row>
    <row r="73" spans="13:15" x14ac:dyDescent="0.2">
      <c r="M73" s="11"/>
      <c r="N73" s="11"/>
      <c r="O73" s="11"/>
    </row>
  </sheetData>
  <autoFilter ref="A1:R42"/>
  <sortState ref="A1:S76">
    <sortCondition descending="1" ref="F1:F76"/>
    <sortCondition ref="J1:J76"/>
    <sortCondition descending="1" ref="N1:N76"/>
    <sortCondition ref="E1:E76"/>
  </sortState>
  <phoneticPr fontId="4" type="noConversion"/>
  <pageMargins left="1" right="1" top="1" bottom="1" header="0.3" footer="0.3"/>
  <pageSetup scale="3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Enermagem</vt:lpstr>
      <vt:lpstr>Técnico de Enfermagem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Usuário do Microsoft Office</cp:lastModifiedBy>
  <cp:lastPrinted>2021-06-16T16:41:25Z</cp:lastPrinted>
  <dcterms:created xsi:type="dcterms:W3CDTF">2021-06-14T12:29:02Z</dcterms:created>
  <dcterms:modified xsi:type="dcterms:W3CDTF">2022-03-23T14:07:15Z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