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\\COORD-HMTJ\oss hmtj\1 - RH\03 - EDITAIS\Edital 02-2022\"/>
    </mc:Choice>
  </mc:AlternateContent>
  <xr:revisionPtr revIDLastSave="0" documentId="13_ncr:1_{F46CEC2B-EE6B-45E6-B229-44046E61B678}" xr6:coauthVersionLast="47" xr6:coauthVersionMax="47" xr10:uidLastSave="{00000000-0000-0000-0000-000000000000}"/>
  <bookViews>
    <workbookView xWindow="-120" yWindow="-120" windowWidth="20730" windowHeight="11160" tabRatio="839" xr2:uid="{00000000-000D-0000-FFFF-FFFF00000000}"/>
  </bookViews>
  <sheets>
    <sheet name="RESUMO" sheetId="3" r:id="rId1"/>
    <sheet name="AGENTE DE COMBATE ÀS ENDEMIAS" sheetId="4" r:id="rId2"/>
    <sheet name="APOIADOR TÉCNICO EM SANEAMENTO" sheetId="9" r:id="rId3"/>
    <sheet name="AUXILIAR DE SAÚDE BUCAL" sheetId="10" r:id="rId4"/>
    <sheet name="GESTOR DE SANEAMENTO AMBIENTAL" sheetId="11" r:id="rId5"/>
    <sheet name="PSICÓLOGO" sheetId="12" r:id="rId6"/>
    <sheet name="TÉC DE ED. ELETRO. QUIM. SAN." sheetId="13" r:id="rId7"/>
    <sheet name="TÉCNICO DE LABORATÓRIO" sheetId="14" r:id="rId8"/>
    <sheet name="TÉCNICO DE SAÚDE BUCAL" sheetId="15" r:id="rId9"/>
  </sheets>
  <definedNames>
    <definedName name="_xlnm._FilterDatabase" localSheetId="1" hidden="1">'AGENTE DE COMBATE ÀS ENDEMIAS'!$A$1:$S$80</definedName>
    <definedName name="_xlnm._FilterDatabase" localSheetId="2" hidden="1">'APOIADOR TÉCNICO EM SANEAMENTO'!$A$1:$T$1</definedName>
    <definedName name="_xlnm._FilterDatabase" localSheetId="3" hidden="1">'AUXILIAR DE SAÚDE BUCAL'!$A$1:$T$1</definedName>
    <definedName name="_xlnm._FilterDatabase" localSheetId="4" hidden="1">'GESTOR DE SANEAMENTO AMBIENTAL'!$A$1:$T$1</definedName>
    <definedName name="_xlnm._FilterDatabase" localSheetId="5" hidden="1">PSICÓLOGO!$A$1:$T$1</definedName>
    <definedName name="_xlnm._FilterDatabase" localSheetId="6" hidden="1">'TÉC DE ED. ELETRO. QUIM. SAN.'!$A$1:$T$1</definedName>
    <definedName name="_xlnm._FilterDatabase" localSheetId="7" hidden="1">'TÉCNICO DE LABORATÓRIO'!$A$1:$T$1</definedName>
    <definedName name="_xlnm._FilterDatabase" localSheetId="8" hidden="1">'TÉCNICO DE SAÚDE BUCAL'!$A$1:$T$1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3" l="1"/>
  <c r="D12" i="3"/>
  <c r="D11" i="3"/>
  <c r="D10" i="3"/>
  <c r="D9" i="3"/>
  <c r="D8" i="3"/>
  <c r="D7" i="3"/>
  <c r="C13" i="3"/>
  <c r="C12" i="3"/>
  <c r="C11" i="3"/>
  <c r="C10" i="3"/>
  <c r="C9" i="3"/>
  <c r="C8" i="3"/>
  <c r="C7" i="3"/>
  <c r="F2" i="10"/>
  <c r="F20" i="10"/>
  <c r="F3" i="10"/>
  <c r="F4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1" i="10"/>
  <c r="F22" i="10"/>
  <c r="F5" i="10"/>
  <c r="F4" i="15"/>
  <c r="F2" i="15"/>
  <c r="F6" i="15"/>
  <c r="F7" i="15"/>
  <c r="F5" i="15"/>
  <c r="F8" i="15"/>
  <c r="F3" i="15"/>
  <c r="F4" i="14"/>
  <c r="F2" i="14"/>
  <c r="F12" i="14"/>
  <c r="F13" i="14"/>
  <c r="F14" i="14"/>
  <c r="F15" i="14"/>
  <c r="F5" i="14"/>
  <c r="F17" i="14"/>
  <c r="F21" i="14"/>
  <c r="F7" i="14"/>
  <c r="F6" i="14"/>
  <c r="F23" i="14"/>
  <c r="F24" i="14"/>
  <c r="F8" i="14"/>
  <c r="F11" i="14"/>
  <c r="F16" i="14"/>
  <c r="F18" i="14"/>
  <c r="F19" i="14"/>
  <c r="F20" i="14"/>
  <c r="F25" i="14"/>
  <c r="F9" i="14"/>
  <c r="F10" i="14"/>
  <c r="F22" i="14"/>
  <c r="F3" i="14"/>
  <c r="F6" i="12"/>
  <c r="F7" i="12"/>
  <c r="F8" i="12"/>
  <c r="F10" i="12"/>
  <c r="F3" i="12"/>
  <c r="F11" i="12"/>
  <c r="F12" i="12"/>
  <c r="F13" i="12"/>
  <c r="F14" i="12"/>
  <c r="F16" i="12"/>
  <c r="F18" i="12"/>
  <c r="F19" i="12"/>
  <c r="F20" i="12"/>
  <c r="F4" i="12"/>
  <c r="F27" i="12"/>
  <c r="F28" i="12"/>
  <c r="F29" i="12"/>
  <c r="F30" i="12"/>
  <c r="F32" i="12"/>
  <c r="F33" i="12"/>
  <c r="F5" i="12"/>
  <c r="F9" i="12"/>
  <c r="F15" i="12"/>
  <c r="F17" i="12"/>
  <c r="F21" i="12"/>
  <c r="F22" i="12"/>
  <c r="F23" i="12"/>
  <c r="F24" i="12"/>
  <c r="F25" i="12"/>
  <c r="F26" i="12"/>
  <c r="F31" i="12"/>
  <c r="F34" i="12"/>
  <c r="F35" i="12"/>
  <c r="F36" i="12"/>
  <c r="F2" i="12"/>
  <c r="F4" i="13"/>
  <c r="F5" i="13"/>
  <c r="F8" i="13"/>
  <c r="F9" i="13"/>
  <c r="F2" i="13"/>
  <c r="F6" i="13"/>
  <c r="F7" i="13"/>
  <c r="F10" i="13"/>
  <c r="F11" i="13"/>
  <c r="F12" i="13"/>
  <c r="F13" i="13"/>
  <c r="F14" i="13"/>
  <c r="F15" i="13"/>
  <c r="F3" i="13"/>
  <c r="F2" i="11"/>
  <c r="F5" i="11"/>
  <c r="F6" i="11"/>
  <c r="F7" i="11"/>
  <c r="F8" i="11"/>
  <c r="F9" i="11"/>
  <c r="F10" i="11"/>
  <c r="F11" i="11"/>
  <c r="F12" i="11"/>
  <c r="F3" i="11"/>
  <c r="F15" i="11"/>
  <c r="F16" i="11"/>
  <c r="F18" i="11"/>
  <c r="F13" i="11"/>
  <c r="F14" i="11"/>
  <c r="F17" i="11"/>
  <c r="F19" i="11"/>
  <c r="F20" i="11"/>
  <c r="F4" i="11"/>
  <c r="F5" i="9"/>
  <c r="F6" i="9"/>
  <c r="F7" i="9"/>
  <c r="F8" i="9"/>
  <c r="F3" i="9"/>
  <c r="F9" i="9"/>
  <c r="F10" i="9"/>
  <c r="F11" i="9"/>
  <c r="F12" i="9"/>
  <c r="F2" i="9"/>
  <c r="F14" i="9"/>
  <c r="F15" i="9"/>
  <c r="F16" i="9"/>
  <c r="F13" i="9"/>
  <c r="F17" i="9"/>
  <c r="F18" i="9"/>
  <c r="F19" i="9"/>
  <c r="F20" i="9"/>
  <c r="F21" i="9"/>
  <c r="F22" i="9"/>
  <c r="F4" i="9"/>
  <c r="F14" i="4" l="1"/>
  <c r="F15" i="4"/>
  <c r="F16" i="4"/>
  <c r="F49" i="4"/>
  <c r="F50" i="4"/>
  <c r="F3" i="4"/>
  <c r="F4" i="4"/>
  <c r="F5" i="4"/>
  <c r="F6" i="4"/>
  <c r="F7" i="4"/>
  <c r="F8" i="4"/>
  <c r="F9" i="4"/>
  <c r="F10" i="4"/>
  <c r="F11" i="4"/>
  <c r="F12" i="4"/>
  <c r="F13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5" i="4"/>
  <c r="F46" i="4"/>
  <c r="F47" i="4"/>
  <c r="F48" i="4"/>
  <c r="F51" i="4"/>
  <c r="F52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6" i="4"/>
  <c r="F77" i="4"/>
  <c r="F78" i="4"/>
  <c r="F79" i="4"/>
  <c r="F80" i="4"/>
  <c r="F44" i="4"/>
  <c r="F53" i="4"/>
  <c r="F71" i="4"/>
  <c r="F72" i="4"/>
  <c r="F73" i="4"/>
  <c r="F74" i="4"/>
  <c r="F75" i="4"/>
  <c r="F2" i="4"/>
  <c r="F13" i="3"/>
  <c r="E13" i="3"/>
  <c r="B13" i="3"/>
  <c r="F12" i="3"/>
  <c r="E12" i="3"/>
  <c r="B12" i="3"/>
  <c r="F11" i="3"/>
  <c r="E11" i="3"/>
  <c r="B11" i="3"/>
  <c r="F10" i="3"/>
  <c r="E10" i="3"/>
  <c r="B10" i="3"/>
  <c r="F9" i="3"/>
  <c r="E9" i="3"/>
  <c r="B9" i="3"/>
  <c r="F8" i="3"/>
  <c r="E8" i="3"/>
  <c r="B8" i="3"/>
  <c r="F7" i="3"/>
  <c r="E7" i="3"/>
  <c r="B7" i="3"/>
  <c r="B6" i="3"/>
  <c r="D6" i="3" l="1"/>
  <c r="D14" i="3" s="1"/>
  <c r="C6" i="3"/>
  <c r="C14" i="3" s="1"/>
  <c r="E6" i="3"/>
  <c r="E14" i="3" s="1"/>
  <c r="F6" i="3"/>
  <c r="F14" i="3" s="1"/>
  <c r="B14" i="3"/>
</calcChain>
</file>

<file path=xl/sharedStrings.xml><?xml version="1.0" encoding="utf-8"?>
<sst xmlns="http://schemas.openxmlformats.org/spreadsheetml/2006/main" count="2020" uniqueCount="293">
  <si>
    <t>FILIAL</t>
  </si>
  <si>
    <t>IDADE</t>
  </si>
  <si>
    <t>SIM</t>
  </si>
  <si>
    <t>NÃO</t>
  </si>
  <si>
    <t>23</t>
  </si>
  <si>
    <t>27</t>
  </si>
  <si>
    <t>43</t>
  </si>
  <si>
    <t>26</t>
  </si>
  <si>
    <t>EDITAL</t>
  </si>
  <si>
    <t>CLASSIFICAÇÃO</t>
  </si>
  <si>
    <t>INSCRIÇÃO</t>
  </si>
  <si>
    <t>DATA E HORA DA INSCRIÇÃO</t>
  </si>
  <si>
    <t>NOME</t>
  </si>
  <si>
    <t>FUNÇÃO PRETENDIDA</t>
  </si>
  <si>
    <t>INDÍGENA</t>
  </si>
  <si>
    <t>PORTADOR DE DEFICIÊNCIA</t>
  </si>
  <si>
    <t>DESCLASSIFICADO</t>
  </si>
  <si>
    <t>37</t>
  </si>
  <si>
    <t>ORGANIZAÇÃO SOCIAL DE SAÚDE HOSPITAL E MATERNIDADE THEREZINHA DE JESUS</t>
  </si>
  <si>
    <t>VAGA PRETENDIDA</t>
  </si>
  <si>
    <t>TOTAL</t>
  </si>
  <si>
    <t>38</t>
  </si>
  <si>
    <t>AUXILIAR DE SAÚDE BUCAL</t>
  </si>
  <si>
    <t>002/2022</t>
  </si>
  <si>
    <t>22</t>
  </si>
  <si>
    <t>49</t>
  </si>
  <si>
    <t>PONTUAÇÃO POR SER INDÍGENA</t>
  </si>
  <si>
    <t>PONTUAÇÃO POR CURSOS DE APERFEIÇOAMENTO NA FUNÇÃO INSCRITA</t>
  </si>
  <si>
    <t>PONTUAÇÃO PARA OS CARGOS DE ENSINO SUPERIOR</t>
  </si>
  <si>
    <t>PONTUAÇÃO POR EXPERIÊNCIA PROFISSIONAL NA ÁREA DE FORMAÇÃO</t>
  </si>
  <si>
    <t>PONTUAÇÃO TOTAL</t>
  </si>
  <si>
    <t xml:space="preserve">1.6. Todo o processo seletivo terá caráter eliminatório e classificatório, compreendendo análise curricular, prova de títulos, e entrevista para avaliação do perfil profissional pela Comissão Examinadora. </t>
  </si>
  <si>
    <t>53</t>
  </si>
  <si>
    <t>52</t>
  </si>
  <si>
    <t>AGENTE DE COMBATE ÀS ENDEMIAS</t>
  </si>
  <si>
    <t>SILVANA GUIMARÃES GUEDES</t>
  </si>
  <si>
    <t>ELICIANO KARO MUNDURUKU</t>
  </si>
  <si>
    <t>VITOR RYAN MUNIZ DE SOUZA VITORINO</t>
  </si>
  <si>
    <t>ENZO OLIVEIRA MATOS</t>
  </si>
  <si>
    <t xml:space="preserve">MARLISSON DA SILVA OLIVEIRA </t>
  </si>
  <si>
    <t xml:space="preserve">WYLAMO MAXIWEL DANIEL PEREIRA </t>
  </si>
  <si>
    <t xml:space="preserve">ODAIR JOSÉ DOS SANTOS OLIVEIRA </t>
  </si>
  <si>
    <t>ANA MIRNA DA SILVA ANDRADE</t>
  </si>
  <si>
    <t>DEVANEY BURUN PESSOA</t>
  </si>
  <si>
    <t>MARIA JOSE TAWE MUNDURUKU</t>
  </si>
  <si>
    <t xml:space="preserve">RAIMUNDO RUDINEI CHUAS DA SILVA </t>
  </si>
  <si>
    <t>ALEX FERREIRA DA SILVA</t>
  </si>
  <si>
    <t>VALDIRENE MUO MUNDURUKU</t>
  </si>
  <si>
    <t>ANGENIEL KARO MUNDURUKU</t>
  </si>
  <si>
    <t>ENOQUE KARO MUNDURUKU</t>
  </si>
  <si>
    <t>CLAUDIVAN PARAWA MUNDURUKU</t>
  </si>
  <si>
    <t>ENILDETE SAW MUNDURUKU</t>
  </si>
  <si>
    <t>ELDA KARO MUNDURUKU</t>
  </si>
  <si>
    <t>JOÁS POXO MUNDURUKU</t>
  </si>
  <si>
    <t>ELICIMANE KARO MUNDURUKU</t>
  </si>
  <si>
    <t>MARLISON KIRIXI MUNDURUKU</t>
  </si>
  <si>
    <t>JOVANE POXO MUNDURUKU</t>
  </si>
  <si>
    <t>VALDINA KARO MUNDURUKU</t>
  </si>
  <si>
    <t>JONIL POXO MUNDURUKU</t>
  </si>
  <si>
    <t>ENILTON KIRIXI MUNDURUKU</t>
  </si>
  <si>
    <t>DAIANE KIRIXI MUNDURUKU</t>
  </si>
  <si>
    <t>MATEUS MANHUARY MUNDURUKU</t>
  </si>
  <si>
    <t>ALRISANDRA BORO MUNDURUKU</t>
  </si>
  <si>
    <t>ADNILSON WARO MUNDURUKU</t>
  </si>
  <si>
    <t>SANDOVAL SAW MUNDURUKU</t>
  </si>
  <si>
    <t>FLAVIANO KIRIXI MUNDURUKU</t>
  </si>
  <si>
    <t>ERENILSON AKAY MUNDURUKU</t>
  </si>
  <si>
    <t>VALDELINO POXO MUNDURUKU</t>
  </si>
  <si>
    <t xml:space="preserve">PABLO TAWE MANHUARY MUNDURUKU </t>
  </si>
  <si>
    <t xml:space="preserve">CLAUDIANA SOUZA </t>
  </si>
  <si>
    <t>GECIVALDO TAWE MUNDURUKU</t>
  </si>
  <si>
    <t>LETICIA KARO MUNDURUKU</t>
  </si>
  <si>
    <t>ALBANIZA KARO MUNDURUKU</t>
  </si>
  <si>
    <t>MARCILEUDO COSME MAHU</t>
  </si>
  <si>
    <t>KECILEIA KARO MUNDURUKU</t>
  </si>
  <si>
    <t>ALDIENE COSME MUNDURUKU</t>
  </si>
  <si>
    <t>CLEICIENE AKAY MUNDURUKU</t>
  </si>
  <si>
    <t>GRACILNE WITÕ MUNDURUKU</t>
  </si>
  <si>
    <t>NIDIA DACE MUNDURUKU</t>
  </si>
  <si>
    <t>CECILIANO KARO MUNDURUKU</t>
  </si>
  <si>
    <t>ROSIANO BORO MUNDURUKU</t>
  </si>
  <si>
    <t xml:space="preserve">ERIVALDO AKAY COSME </t>
  </si>
  <si>
    <t>VALDEMIR  MUO MUNDURUKU</t>
  </si>
  <si>
    <t>JOZINEI KIRIXI MUNDURUKU</t>
  </si>
  <si>
    <t xml:space="preserve">CARLOS ANTONIO IKUPI SAW </t>
  </si>
  <si>
    <t>ROSIVAN KIRIXI MUNDURUKU</t>
  </si>
  <si>
    <t xml:space="preserve">AGNALDO KABA MUNDURUKU </t>
  </si>
  <si>
    <t>ALZAMIRA KARO MUNDURUKU1</t>
  </si>
  <si>
    <t>JULIETA POXO MUNDURUKU</t>
  </si>
  <si>
    <t>JOSIANE BORO MUNDURUKU</t>
  </si>
  <si>
    <t>GILCIVAN YKOPI MUNDURUKU</t>
  </si>
  <si>
    <t>ADEMILSON DACE MUNDURUKU</t>
  </si>
  <si>
    <t>LUCIO POXO MUNDURUKU</t>
  </si>
  <si>
    <t>GERSON IKOPI MUNDURUKU</t>
  </si>
  <si>
    <t>ELITON AMANCIO KABA MUNDURUKU</t>
  </si>
  <si>
    <t xml:space="preserve">ANILSON DACE MUNDURUKU </t>
  </si>
  <si>
    <t>JOAS KABA MUNDURUKU</t>
  </si>
  <si>
    <t>ADENISIO KORO MUNDURUKU</t>
  </si>
  <si>
    <t>NEUMAR AKAY MUNDURUKU</t>
  </si>
  <si>
    <t>ELZIANE AKAY MUNDURUKU</t>
  </si>
  <si>
    <t>AILZA AKAY MUNDURUKU</t>
  </si>
  <si>
    <t>ROMILDO SAW MUNDURUKU</t>
  </si>
  <si>
    <t>MARKSON AKAI MUNDURUKU</t>
  </si>
  <si>
    <t xml:space="preserve">ALDEISE DA SILVA MOREIRA </t>
  </si>
  <si>
    <t>SIDINEY CHRISXEREUA APIAKA</t>
  </si>
  <si>
    <t>SILAS BORO MUNDURUKU</t>
  </si>
  <si>
    <t>IRLEUSA SOUZA ROBERTINO</t>
  </si>
  <si>
    <t>33</t>
  </si>
  <si>
    <t>PSICÓLOGO</t>
  </si>
  <si>
    <t>DIELY SAMPAIO DA SILVA</t>
  </si>
  <si>
    <t>APOIADOR TÉCNICO EM SANEMANTO</t>
  </si>
  <si>
    <t>GLEYDSON COELHO DE SOUZA</t>
  </si>
  <si>
    <t>32</t>
  </si>
  <si>
    <t>QUÉZIA YLLAH SILVA DOS SANTOS</t>
  </si>
  <si>
    <t>34</t>
  </si>
  <si>
    <t>GESTOR DE SANEAMENTO AMBIENTAL</t>
  </si>
  <si>
    <t>ANTONIO MARCIO SANTOS DA SILVA</t>
  </si>
  <si>
    <t>35</t>
  </si>
  <si>
    <t>KÁTIA HELENA MARINHO DE ANDRADE</t>
  </si>
  <si>
    <t>28</t>
  </si>
  <si>
    <t>LOURYSSA CHRISTINE SOARES GATO</t>
  </si>
  <si>
    <t>LEANDRO PEREIRA NASCIMENTO</t>
  </si>
  <si>
    <t>TÉCNICO DE EDIFICAÇÕES/ TÉCNICO DE ELETROTÉCNICA/ TÉCNICO DE QUÍMICA/ TÉCNICO DE SANEAMENTO</t>
  </si>
  <si>
    <t>GESSIVANDRO YORI MUNDURUKU</t>
  </si>
  <si>
    <t>29</t>
  </si>
  <si>
    <t xml:space="preserve">ANDRESSA DINIZ SIMÕES DE ALMEIDA </t>
  </si>
  <si>
    <t>42</t>
  </si>
  <si>
    <t>36</t>
  </si>
  <si>
    <t>TECNICO DE LABORATÓRIO</t>
  </si>
  <si>
    <t>VALDERINO KIRIXI MUNDURUKU</t>
  </si>
  <si>
    <t xml:space="preserve">JOCIENE DE CASTRO AZEVEDO </t>
  </si>
  <si>
    <t>JOVINO AKAY MUNDURUKU</t>
  </si>
  <si>
    <t>REINALDO POXO MUNDURUKU</t>
  </si>
  <si>
    <t>44</t>
  </si>
  <si>
    <t>MARIA JOSÉ ROZA DA SILVA</t>
  </si>
  <si>
    <t>FÁBIO ROMÁRIO PINTO DE MORAES</t>
  </si>
  <si>
    <t>PAULO ESPINDOLA DA SILVA</t>
  </si>
  <si>
    <t>GERALDO POXO MUNDURUKU</t>
  </si>
  <si>
    <t>VANESSA SILVA MARQUES</t>
  </si>
  <si>
    <t>TÉCNICO DE SAÚDE BUCAL</t>
  </si>
  <si>
    <t>JOVELEIDE DE SA DE SOUZA</t>
  </si>
  <si>
    <t>31</t>
  </si>
  <si>
    <t>BRUNA LANNA NOGUEIRA DOS SANTOS</t>
  </si>
  <si>
    <t>MARLETE KARO MUNDURUKU</t>
  </si>
  <si>
    <t>ROSIVALDO TAWE MUNDURUKU</t>
  </si>
  <si>
    <t>40</t>
  </si>
  <si>
    <t>MAX ALECSANDER CRUZ COSTA</t>
  </si>
  <si>
    <t>51</t>
  </si>
  <si>
    <t>AURILENE ALVES DE MORAES</t>
  </si>
  <si>
    <t>PAULA CARMEM ALVAREZ DA SILVA MELO</t>
  </si>
  <si>
    <t>25</t>
  </si>
  <si>
    <t xml:space="preserve">THAISA KARINE MAIA VIANA </t>
  </si>
  <si>
    <t>JOSILENE LEAL DA SILVA GALVAO</t>
  </si>
  <si>
    <t>FABRICIO DE CAMARGO SILVA</t>
  </si>
  <si>
    <t xml:space="preserve">ELIZANGELA DO SOCORRO DA SILVA MONTEIRO </t>
  </si>
  <si>
    <t>ANDERSON DE FREITAS DA SILVA</t>
  </si>
  <si>
    <t>ANDRESON DA GAMA SILVA</t>
  </si>
  <si>
    <t xml:space="preserve">DANIEL VASCONCELLOS MENEZES </t>
  </si>
  <si>
    <t>45</t>
  </si>
  <si>
    <t>JOSEMARY MENDONÇA DE SOUSA ALMEIDA</t>
  </si>
  <si>
    <t>46</t>
  </si>
  <si>
    <t>KARLLA ALESSANDRA REIS AMARAL</t>
  </si>
  <si>
    <t>SUEDE FERNANDA SANTOS BAIMA</t>
  </si>
  <si>
    <t>NARJARA DANTAS DE OLIVEIRA</t>
  </si>
  <si>
    <t xml:space="preserve">CLAUDILENE MAGALHÃES LEITE </t>
  </si>
  <si>
    <t>ZILMA ROSA DOS SANTOS</t>
  </si>
  <si>
    <t>ALDENIRA MARIA COELHO NUNES</t>
  </si>
  <si>
    <t>57</t>
  </si>
  <si>
    <t>RAIMUNDA MUNIZ DE FIGUEIREDO</t>
  </si>
  <si>
    <t>24</t>
  </si>
  <si>
    <t>0</t>
  </si>
  <si>
    <t>ADRIELLE LINS BONIFACIO</t>
  </si>
  <si>
    <t>BRANDOWN WILLIAM LINS SILVA</t>
  </si>
  <si>
    <t>DÉBORA VICTOR ARAGÃO ALVES</t>
  </si>
  <si>
    <t>20</t>
  </si>
  <si>
    <t>21</t>
  </si>
  <si>
    <t>19</t>
  </si>
  <si>
    <t>NATALIA BIANCA KORAP MUNDURUKU</t>
  </si>
  <si>
    <t>ROZIANE MANSO DA SILVA AGUIAR</t>
  </si>
  <si>
    <t>WILLIAN SAW MUNDURUKU</t>
  </si>
  <si>
    <t>06297098239</t>
  </si>
  <si>
    <t>NAILDE KIRIXI MUNDURUKU</t>
  </si>
  <si>
    <t>JOMAR KARO MUNDURUKU</t>
  </si>
  <si>
    <t>ISMAEL SAW MUNDURUKU</t>
  </si>
  <si>
    <t>GABRIEL ALCANTARA DOURADO DE OLIVEIRA E SILVA</t>
  </si>
  <si>
    <t xml:space="preserve">ELIANA ARARA DA COSTA </t>
  </si>
  <si>
    <t>JOSINELDO AKAY MUNDURUKU</t>
  </si>
  <si>
    <t>JOSIENE AKAY MUNDURUKU</t>
  </si>
  <si>
    <t>ELIS CRISTINA OLIVEIRA</t>
  </si>
  <si>
    <t>RONE O MEKRAGNOTIRE</t>
  </si>
  <si>
    <t>GENILSON KARO MUNDURUKU</t>
  </si>
  <si>
    <t>MAURILO DACE MUNDURUKU</t>
  </si>
  <si>
    <t>NILDO KARO MUNDURUKU</t>
  </si>
  <si>
    <t>ERNESTO KABA MUNDURUKU</t>
  </si>
  <si>
    <t>ERNANDE KARO MUNDURUKU</t>
  </si>
  <si>
    <t>WERLEN PEREIRA KARAJA</t>
  </si>
  <si>
    <t>DÉRIK DE LIMA DIAS</t>
  </si>
  <si>
    <t>BRAIAN VINICIUS ALMEIDA SILVA</t>
  </si>
  <si>
    <t>AKRANHIRE MEKRAGNOTIRE</t>
  </si>
  <si>
    <t xml:space="preserve">VANESSA NASCIMENTO SOUSA </t>
  </si>
  <si>
    <t>ANA KAROLINE DE CARVALHO LOPES</t>
  </si>
  <si>
    <t>KAMILA DE ARAUJO LIMA</t>
  </si>
  <si>
    <t>17</t>
  </si>
  <si>
    <t>18</t>
  </si>
  <si>
    <t>JHONNEY KABA MUNDURUKU</t>
  </si>
  <si>
    <t>JOANILCI KABA MUNDURUKU</t>
  </si>
  <si>
    <t>ELISON AKAY MUNDURUKU</t>
  </si>
  <si>
    <t>CLEIA DACE MUNDURUKU</t>
  </si>
  <si>
    <t xml:space="preserve">MARIA RENILDA SILVA BORBA </t>
  </si>
  <si>
    <t>JONAS KABA MUNDURUKU</t>
  </si>
  <si>
    <t>RAYNARA SOUSA DA CRUZ</t>
  </si>
  <si>
    <t>IZA CAROLINA FERREIRA DE SOUZA</t>
  </si>
  <si>
    <t>NICIVANDO CAITANO KABA MUNDURUKU</t>
  </si>
  <si>
    <t xml:space="preserve">CARLOS HAROLDO FARIAS DE SOUZA NETO </t>
  </si>
  <si>
    <t>MARCICLEIA KIRIXI MUNDURUKU</t>
  </si>
  <si>
    <t>RAFAELA ANDRADE CRUZ</t>
  </si>
  <si>
    <t>JEOVA SOUSA LOPES'</t>
  </si>
  <si>
    <t>NATALLY RODRIGUES BARROSO</t>
  </si>
  <si>
    <t xml:space="preserve">CELSO JUNIOR SAW MUNDURUKU </t>
  </si>
  <si>
    <t xml:space="preserve">JAIRO LUCAS MATOS COSTA </t>
  </si>
  <si>
    <t>ESMAEL DA</t>
  </si>
  <si>
    <t>EDILEUSON KARO MUNDURUKU</t>
  </si>
  <si>
    <t>RONIZE DAYANE IMBIRIBA BRANCHES</t>
  </si>
  <si>
    <t>ANA CAROLINA LIMA DA SILVA</t>
  </si>
  <si>
    <t>RODRIGO RODRIGUES SOUZA</t>
  </si>
  <si>
    <t>LIVIA RAIANE ALVES DE JESUS</t>
  </si>
  <si>
    <t xml:space="preserve">GERSON DA SILVA QUEIROZ JÚNIOR </t>
  </si>
  <si>
    <t xml:space="preserve">IARA BRUNA BRITO DA SILVA </t>
  </si>
  <si>
    <t>ENDRYA DE SOUSA RIBEIRO</t>
  </si>
  <si>
    <t>SILMAR YORI MUNDURUKU</t>
  </si>
  <si>
    <t>STEFANY DE JESUS MAIA</t>
  </si>
  <si>
    <t>LUCIANA FERREIRA DOS ANJOS</t>
  </si>
  <si>
    <t>JULIANA DO NASCIMENTO PEREIRA</t>
  </si>
  <si>
    <t>IANDE ROBERTA VASCONCELOS DA SILVA</t>
  </si>
  <si>
    <t>ANDRÉ DA SILVA SOUSA</t>
  </si>
  <si>
    <t xml:space="preserve">AMANDA CAROLINE MAGALHÃES PEREIRA </t>
  </si>
  <si>
    <t xml:space="preserve">ALESSANDRA SOUSA LEAL </t>
  </si>
  <si>
    <t>BRENDA LOHANA TEIXEIRA DE MORAES</t>
  </si>
  <si>
    <t>LUIZ HENRIQUE PINTO PAES</t>
  </si>
  <si>
    <t>GISLAINE DOS SANTOS SILVA</t>
  </si>
  <si>
    <t>RICHELE ANDRADE MARTINS</t>
  </si>
  <si>
    <t>THALYSSA BARBOSA DOS SANTOS</t>
  </si>
  <si>
    <t>IZABELLE KENDRIA PEREIRA PORTO</t>
  </si>
  <si>
    <t>MATHEUS ALMEIDA DE MACEDO</t>
  </si>
  <si>
    <t>30</t>
  </si>
  <si>
    <t>CLEBERSON HAHN STECKER</t>
  </si>
  <si>
    <t>YURYANNE CARVALHO PINTO</t>
  </si>
  <si>
    <t xml:space="preserve">FRANCILENE MESQUITA LOPES </t>
  </si>
  <si>
    <t xml:space="preserve">ANDRÉ LIBÓRIO DA SILVA </t>
  </si>
  <si>
    <t>ROMÁRIO DA SILVA PIRES</t>
  </si>
  <si>
    <t>CARLA BENEDITA SOUSA GOMES</t>
  </si>
  <si>
    <t>JORDANA COURY JABER</t>
  </si>
  <si>
    <t>JOSÉ ALCIR OLIVEIRA DA SILVA JÚNIOR</t>
  </si>
  <si>
    <t>NAIARA FREITAS DOS SANTOS</t>
  </si>
  <si>
    <t>GEYNNA CRISTINA MACEDO RIBEIRO</t>
  </si>
  <si>
    <t>PAULA CALDERARO GATO</t>
  </si>
  <si>
    <t>MARINÉLIO GOMES COSTA</t>
  </si>
  <si>
    <t>AYLANA DA SILVA GOMES</t>
  </si>
  <si>
    <t>CLEICIANE DA SILVA E SILVA</t>
  </si>
  <si>
    <t>ELAINE GARCIA FERREIRA</t>
  </si>
  <si>
    <t xml:space="preserve">CLEUBERTH MENEZES TAVARES </t>
  </si>
  <si>
    <t xml:space="preserve">ANA SINDY DA SILVA ANDRADE </t>
  </si>
  <si>
    <t>KAREN ALVES BELO</t>
  </si>
  <si>
    <t>SILVANILSON IOTO MUNDURUKU</t>
  </si>
  <si>
    <t xml:space="preserve">MONICA SILVA BRITO </t>
  </si>
  <si>
    <t>JOIALICE SIQUEIRA SERRÃO</t>
  </si>
  <si>
    <t>BONN SCOTT TRINDADE BAIMA</t>
  </si>
  <si>
    <t>JORDAN MORAES COSTA</t>
  </si>
  <si>
    <t>REGIANE DE FARIAS COSTA</t>
  </si>
  <si>
    <t>FABÍOLA SANTARÉM DUARTE</t>
  </si>
  <si>
    <t>ANA LETICIA GUIMARÃES DE SOUZA LIMA</t>
  </si>
  <si>
    <t>JOSENILSON ALMEIDA DA SILVA</t>
  </si>
  <si>
    <t>ALINE MAELEN PAZ SOUZA</t>
  </si>
  <si>
    <t>SILVIO JADAO FERNANDES</t>
  </si>
  <si>
    <t>DSEI Rio Tapajós</t>
  </si>
  <si>
    <t>PONTUAÇÃO POR RESIDIR EM ALDEIA PERTENCENTE AO DSEI</t>
  </si>
  <si>
    <t>PONTUAÇÃO PARA OS CARGOS DE NÍVEL TÉCNICO</t>
  </si>
  <si>
    <t>PONTUAÇÃO POR PÓS – GRADUAÇÃO CONCLUÍDA RELACIONADA À FUNÇÃO INSCRITA</t>
  </si>
  <si>
    <t>APOIADOR TÉCNICO EM SANEAMENTO</t>
  </si>
  <si>
    <t>TÉCNICO DE LABORATÓRIO</t>
  </si>
  <si>
    <t>CANCELADO</t>
  </si>
  <si>
    <t>CANDIDATOS</t>
  </si>
  <si>
    <t>5.1 1ª Etapa: Serão habilitados os candidatos com experiência profissional mínima a 01 (um) mês no cargo em que se inscreveu.</t>
  </si>
  <si>
    <r>
      <rPr>
        <b/>
        <sz val="12"/>
        <rFont val="Calibri"/>
        <family val="2"/>
        <scheme val="minor"/>
      </rPr>
      <t>Título</t>
    </r>
    <r>
      <rPr>
        <sz val="12"/>
        <rFont val="Calibri"/>
        <family val="2"/>
        <scheme val="minor"/>
      </rPr>
      <t xml:space="preserve">: Quantidade e classificação por função - </t>
    </r>
    <r>
      <rPr>
        <b/>
        <sz val="12"/>
        <rFont val="Calibri"/>
        <family val="2"/>
        <scheme val="minor"/>
      </rPr>
      <t xml:space="preserve">Edital 002/2022 </t>
    </r>
  </si>
  <si>
    <t>COMISSÃO EXAMINADORA - DSEI RIO TAPAJÓS</t>
  </si>
  <si>
    <t>REGIANE KARO MUNDURUKU</t>
  </si>
  <si>
    <t>PONTUAÇÃO PARA OS CARGOS DE NÍVEL MÉDIO</t>
  </si>
  <si>
    <t>PONTUAÇÃO ENTREVISTA</t>
  </si>
  <si>
    <t>PONTUAÇÃO CURRICULAR</t>
  </si>
  <si>
    <t>AUSENTE</t>
  </si>
  <si>
    <t>-</t>
  </si>
  <si>
    <t>APROVADO</t>
  </si>
  <si>
    <t>10.7. A aprovação no Processo Seletivo Público Simplificado não assegura ao candidato a sua imediata contratação, mesmo que aprovado para cadastro de reserva, apenas a expectativa de ser convocado seguindo rigorosa ordem de classificação, conforme a conveniência e o interesse do DSEI, durante o período de validade deste edital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</si>
</sst>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hh:mm:ss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4" xfId="0" applyFont="1" applyBorder="1" applyAlignment="1"/>
    <xf numFmtId="0" fontId="0" fillId="0" borderId="0" xfId="0" applyAlignment="1">
      <alignment wrapText="1"/>
    </xf>
    <xf numFmtId="49" fontId="5" fillId="2" borderId="1" xfId="0" applyNumberFormat="1" applyFont="1" applyFill="1" applyBorder="1" applyAlignment="1">
      <alignment horizontal="center" vertical="center" wrapText="1" readingOrder="1"/>
    </xf>
    <xf numFmtId="2" fontId="5" fillId="2" borderId="1" xfId="0" applyNumberFormat="1" applyFont="1" applyFill="1" applyBorder="1" applyAlignment="1">
      <alignment horizontal="center" vertical="center" wrapText="1" readingOrder="1"/>
    </xf>
    <xf numFmtId="0" fontId="0" fillId="3" borderId="0" xfId="0" applyFont="1" applyFill="1" applyAlignment="1"/>
    <xf numFmtId="0" fontId="0" fillId="3" borderId="0" xfId="0" applyFont="1" applyFill="1"/>
    <xf numFmtId="0" fontId="0" fillId="3" borderId="0" xfId="0" applyFont="1" applyFill="1" applyAlignment="1">
      <alignment horizontal="center"/>
    </xf>
    <xf numFmtId="2" fontId="0" fillId="3" borderId="0" xfId="0" applyNumberFormat="1" applyFont="1" applyFill="1" applyAlignment="1">
      <alignment horizontal="center"/>
    </xf>
    <xf numFmtId="49" fontId="0" fillId="3" borderId="6" xfId="0" applyNumberFormat="1" applyFill="1" applyBorder="1" applyAlignment="1">
      <alignment horizontal="left" vertical="center" readingOrder="1"/>
    </xf>
    <xf numFmtId="0" fontId="0" fillId="3" borderId="6" xfId="0" applyFill="1" applyBorder="1" applyAlignment="1">
      <alignment horizontal="left" vertical="center" readingOrder="1"/>
    </xf>
    <xf numFmtId="164" fontId="0" fillId="3" borderId="6" xfId="0" applyNumberFormat="1" applyFill="1" applyBorder="1" applyAlignment="1">
      <alignment horizontal="left" vertical="center" readingOrder="1"/>
    </xf>
    <xf numFmtId="0" fontId="0" fillId="3" borderId="0" xfId="0" applyFont="1" applyFill="1" applyAlignment="1">
      <alignment wrapText="1"/>
    </xf>
    <xf numFmtId="0" fontId="0" fillId="3" borderId="0" xfId="0" applyFont="1" applyFill="1" applyBorder="1" applyAlignment="1"/>
    <xf numFmtId="49" fontId="0" fillId="3" borderId="0" xfId="0" applyNumberFormat="1" applyFill="1" applyBorder="1" applyAlignment="1">
      <alignment horizontal="left" vertical="center" readingOrder="1"/>
    </xf>
    <xf numFmtId="0" fontId="0" fillId="3" borderId="0" xfId="0" applyFill="1" applyBorder="1" applyAlignment="1">
      <alignment horizontal="left" vertical="center" readingOrder="1"/>
    </xf>
    <xf numFmtId="164" fontId="0" fillId="3" borderId="0" xfId="0" applyNumberFormat="1" applyFill="1" applyBorder="1" applyAlignment="1">
      <alignment horizontal="left" vertical="center" readingOrder="1"/>
    </xf>
    <xf numFmtId="0" fontId="0" fillId="3" borderId="0" xfId="0" applyFont="1" applyFill="1" applyBorder="1"/>
    <xf numFmtId="0" fontId="0" fillId="3" borderId="0" xfId="0" applyFont="1" applyFill="1" applyBorder="1" applyAlignment="1">
      <alignment horizontal="center"/>
    </xf>
    <xf numFmtId="2" fontId="0" fillId="3" borderId="0" xfId="0" applyNumberFormat="1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left" vertical="center" readingOrder="1"/>
    </xf>
    <xf numFmtId="0" fontId="0" fillId="3" borderId="1" xfId="0" applyFill="1" applyBorder="1" applyAlignment="1">
      <alignment horizontal="left" vertical="center" readingOrder="1"/>
    </xf>
    <xf numFmtId="164" fontId="0" fillId="3" borderId="1" xfId="0" applyNumberFormat="1" applyFill="1" applyBorder="1" applyAlignment="1">
      <alignment horizontal="left" vertical="center" readingOrder="1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2" fontId="0" fillId="3" borderId="6" xfId="0" applyNumberFormat="1" applyFill="1" applyBorder="1" applyAlignment="1">
      <alignment horizontal="left" vertical="center" readingOrder="1"/>
    </xf>
    <xf numFmtId="2" fontId="0" fillId="3" borderId="0" xfId="0" applyNumberFormat="1" applyFont="1" applyFill="1"/>
    <xf numFmtId="2" fontId="0" fillId="3" borderId="6" xfId="0" applyNumberFormat="1" applyFill="1" applyBorder="1" applyAlignment="1">
      <alignment horizontal="center" vertical="center" readingOrder="1"/>
    </xf>
    <xf numFmtId="165" fontId="5" fillId="2" borderId="1" xfId="0" applyNumberFormat="1" applyFont="1" applyFill="1" applyBorder="1" applyAlignment="1">
      <alignment horizontal="center" vertical="center" wrapText="1" readingOrder="1"/>
    </xf>
    <xf numFmtId="165" fontId="0" fillId="3" borderId="6" xfId="0" applyNumberFormat="1" applyFill="1" applyBorder="1" applyAlignment="1">
      <alignment horizontal="left" vertical="center" readingOrder="1"/>
    </xf>
    <xf numFmtId="165" fontId="0" fillId="3" borderId="0" xfId="0" applyNumberFormat="1" applyFont="1" applyFill="1" applyAlignment="1">
      <alignment horizontal="center"/>
    </xf>
    <xf numFmtId="2" fontId="0" fillId="3" borderId="1" xfId="0" applyNumberFormat="1" applyFill="1" applyBorder="1" applyAlignment="1">
      <alignment horizontal="left" vertical="center" readingOrder="1"/>
    </xf>
    <xf numFmtId="2" fontId="0" fillId="3" borderId="0" xfId="0" applyNumberFormat="1" applyFill="1" applyBorder="1" applyAlignment="1">
      <alignment horizontal="left" vertical="center" readingOrder="1"/>
    </xf>
    <xf numFmtId="2" fontId="0" fillId="3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218018</xdr:colOff>
      <xdr:row>0</xdr:row>
      <xdr:rowOff>0</xdr:rowOff>
    </xdr:from>
    <xdr:to>
      <xdr:col>5</xdr:col>
      <xdr:colOff>1227668</xdr:colOff>
      <xdr:row>4</xdr:row>
      <xdr:rowOff>37876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3DDD93C9-6658-138C-608C-3085D3BF0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1685" y="0"/>
          <a:ext cx="1009650" cy="10009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zoomScale="90" zoomScaleNormal="90" workbookViewId="0">
      <selection sqref="A1:E2"/>
    </sheetView>
  </sheetViews>
  <sheetFormatPr defaultColWidth="11.42578125" defaultRowHeight="15" x14ac:dyDescent="0.25"/>
  <cols>
    <col min="1" max="1" width="44.42578125" customWidth="1"/>
    <col min="2" max="5" width="17.5703125" customWidth="1"/>
    <col min="6" max="6" width="21.140625" customWidth="1"/>
  </cols>
  <sheetData>
    <row r="1" spans="1:6" ht="20.25" customHeight="1" x14ac:dyDescent="0.25">
      <c r="A1" s="29" t="s">
        <v>18</v>
      </c>
      <c r="B1" s="30"/>
      <c r="C1" s="30"/>
      <c r="D1" s="30"/>
      <c r="E1" s="31"/>
      <c r="F1" s="32"/>
    </row>
    <row r="2" spans="1:6" ht="20.25" customHeight="1" x14ac:dyDescent="0.25">
      <c r="A2" s="38" t="s">
        <v>284</v>
      </c>
      <c r="B2" s="38"/>
      <c r="C2" s="38"/>
      <c r="D2" s="38"/>
      <c r="E2" s="38"/>
      <c r="F2" s="33"/>
    </row>
    <row r="3" spans="1:6" ht="20.25" customHeight="1" x14ac:dyDescent="0.25">
      <c r="A3" s="39" t="s">
        <v>283</v>
      </c>
      <c r="B3" s="40"/>
      <c r="C3" s="40"/>
      <c r="D3" s="40"/>
      <c r="E3" s="41"/>
      <c r="F3" s="33"/>
    </row>
    <row r="4" spans="1:6" ht="15.75" x14ac:dyDescent="0.25">
      <c r="A4" s="1"/>
      <c r="B4" s="2"/>
      <c r="C4" s="2"/>
      <c r="D4" s="2"/>
      <c r="E4" s="2"/>
      <c r="F4" s="34"/>
    </row>
    <row r="5" spans="1:6" ht="15.75" x14ac:dyDescent="0.25">
      <c r="A5" s="3" t="s">
        <v>19</v>
      </c>
      <c r="B5" s="3" t="s">
        <v>281</v>
      </c>
      <c r="C5" s="3" t="s">
        <v>291</v>
      </c>
      <c r="D5" s="28" t="s">
        <v>289</v>
      </c>
      <c r="E5" s="3" t="s">
        <v>16</v>
      </c>
      <c r="F5" s="3" t="s">
        <v>280</v>
      </c>
    </row>
    <row r="6" spans="1:6" ht="15.75" x14ac:dyDescent="0.25">
      <c r="A6" s="4" t="s">
        <v>34</v>
      </c>
      <c r="B6" s="5">
        <f>COUNTA('AGENTE DE COMBATE ÀS ENDEMIAS'!$C$2:$C$80)</f>
        <v>79</v>
      </c>
      <c r="C6" s="5">
        <f>COUNTIF('AGENTE DE COMBATE ÀS ENDEMIAS'!$C$1:$J$80,"APROVADO")</f>
        <v>0</v>
      </c>
      <c r="D6" s="5">
        <f>COUNTIF('AGENTE DE COMBATE ÀS ENDEMIAS'!$C$1:$J$80,"AUSENTE")</f>
        <v>3</v>
      </c>
      <c r="E6" s="5">
        <f>COUNTIF('AGENTE DE COMBATE ÀS ENDEMIAS'!$C$1:$J$80,"DESCLASSIFICADO")</f>
        <v>69</v>
      </c>
      <c r="F6" s="5">
        <f>COUNTIF('AGENTE DE COMBATE ÀS ENDEMIAS'!$C$1:$J$80,"CANCELADO")</f>
        <v>7</v>
      </c>
    </row>
    <row r="7" spans="1:6" ht="15.75" x14ac:dyDescent="0.25">
      <c r="A7" s="4" t="s">
        <v>278</v>
      </c>
      <c r="B7" s="5">
        <f>COUNTA('APOIADOR TÉCNICO EM SANEAMENTO'!$C$2:$C$200)</f>
        <v>21</v>
      </c>
      <c r="C7" s="5">
        <f>COUNTIF('APOIADOR TÉCNICO EM SANEAMENTO'!$C$2:$C$200,"APROVADO")</f>
        <v>2</v>
      </c>
      <c r="D7" s="5">
        <f>COUNTIF('APOIADOR TÉCNICO EM SANEAMENTO'!$C$2:$C$200,"AUSENTE")</f>
        <v>9</v>
      </c>
      <c r="E7" s="5">
        <f>COUNTIF('APOIADOR TÉCNICO EM SANEAMENTO'!$C$2:$C$200,"DESCLASSIFICADO")</f>
        <v>10</v>
      </c>
      <c r="F7" s="5">
        <f>COUNTIF('APOIADOR TÉCNICO EM SANEAMENTO'!$C$2:$C$200,"CANCELADO")</f>
        <v>0</v>
      </c>
    </row>
    <row r="8" spans="1:6" ht="15.75" x14ac:dyDescent="0.25">
      <c r="A8" s="4" t="s">
        <v>22</v>
      </c>
      <c r="B8" s="5">
        <f>COUNTA('AUXILIAR DE SAÚDE BUCAL'!$C$2:$C$200)</f>
        <v>21</v>
      </c>
      <c r="C8" s="5">
        <f>COUNTIF('AUXILIAR DE SAÚDE BUCAL'!$C$2:$C$200,"APROVADO")</f>
        <v>1</v>
      </c>
      <c r="D8" s="5">
        <f>COUNTIF('AUXILIAR DE SAÚDE BUCAL'!$C$2:$C$200,"AUSENTE")</f>
        <v>1</v>
      </c>
      <c r="E8" s="5">
        <f>COUNTIF('AUXILIAR DE SAÚDE BUCAL'!$C$2:$C$200,"DESCLASSIFICADO")</f>
        <v>19</v>
      </c>
      <c r="F8" s="5">
        <f>COUNTIF('AUXILIAR DE SAÚDE BUCAL'!$C$2:$C$200,"CANCELADO")</f>
        <v>0</v>
      </c>
    </row>
    <row r="9" spans="1:6" ht="15.75" x14ac:dyDescent="0.25">
      <c r="A9" s="4" t="s">
        <v>115</v>
      </c>
      <c r="B9" s="5">
        <f>COUNTA('GESTOR DE SANEAMENTO AMBIENTAL'!$C$2:$C$200)</f>
        <v>19</v>
      </c>
      <c r="C9" s="5">
        <f>COUNTIF('GESTOR DE SANEAMENTO AMBIENTAL'!$C$2:$C$200,"APROVADO")</f>
        <v>2</v>
      </c>
      <c r="D9" s="5">
        <f>COUNTIF('GESTOR DE SANEAMENTO AMBIENTAL'!$C$2:$C$200,"AUSENTE")</f>
        <v>10</v>
      </c>
      <c r="E9" s="5">
        <f>COUNTIF('GESTOR DE SANEAMENTO AMBIENTAL'!$C$2:$C$200,"DESCLASSIFICADO")</f>
        <v>7</v>
      </c>
      <c r="F9" s="5">
        <f>COUNTIF('GESTOR DE SANEAMENTO AMBIENTAL'!$C$2:$C$200,"CANCELADO")</f>
        <v>0</v>
      </c>
    </row>
    <row r="10" spans="1:6" ht="15.75" x14ac:dyDescent="0.25">
      <c r="A10" s="4" t="s">
        <v>108</v>
      </c>
      <c r="B10" s="5">
        <f>COUNTA(PSICÓLOGO!$C$2:$C$200)</f>
        <v>35</v>
      </c>
      <c r="C10" s="5">
        <f>COUNTIF(PSICÓLOGO!$C$2:$C$200,"APROVADO")</f>
        <v>3</v>
      </c>
      <c r="D10" s="5">
        <f>COUNTIF(PSICÓLOGO!$C$2:$C$200,"AUSENTE")</f>
        <v>17</v>
      </c>
      <c r="E10" s="5">
        <f>COUNTIF(PSICÓLOGO!$C$2:$C$200,"DESCLASSIFICADO")</f>
        <v>15</v>
      </c>
      <c r="F10" s="5">
        <f>COUNTIF(PSICÓLOGO!$C$2:$C$200,"CANCELADO")</f>
        <v>0</v>
      </c>
    </row>
    <row r="11" spans="1:6" ht="15.75" x14ac:dyDescent="0.25">
      <c r="A11" s="4" t="s">
        <v>122</v>
      </c>
      <c r="B11" s="5">
        <f>COUNTA('TÉC DE ED. ELETRO. QUIM. SAN.'!$C$2:$C$15)</f>
        <v>14</v>
      </c>
      <c r="C11" s="5">
        <f>COUNTIF('TÉC DE ED. ELETRO. QUIM. SAN.'!$C$2:$C$15,"APROVADO")</f>
        <v>1</v>
      </c>
      <c r="D11" s="5">
        <f>COUNTIF('TÉC DE ED. ELETRO. QUIM. SAN.'!$C$2:$C$15,"AUSENTE")</f>
        <v>4</v>
      </c>
      <c r="E11" s="5">
        <f>COUNTIF('TÉC DE ED. ELETRO. QUIM. SAN.'!$C$2:$C$15,"DESCLASSIFICADO")</f>
        <v>9</v>
      </c>
      <c r="F11" s="5">
        <f>COUNTIF('TÉC DE ED. ELETRO. QUIM. SAN.'!$C$2:$C$15,"CANCELADO")</f>
        <v>0</v>
      </c>
    </row>
    <row r="12" spans="1:6" ht="15.75" x14ac:dyDescent="0.25">
      <c r="A12" s="4" t="s">
        <v>279</v>
      </c>
      <c r="B12" s="5">
        <f>COUNTA('TÉCNICO DE LABORATÓRIO'!$C$2:$C$200)</f>
        <v>24</v>
      </c>
      <c r="C12" s="5">
        <f>COUNTIF('TÉCNICO DE LABORATÓRIO'!$C$2:$C$200,"APROVADO")</f>
        <v>6</v>
      </c>
      <c r="D12" s="5">
        <f>COUNTIF('TÉCNICO DE LABORATÓRIO'!$C$2:$C$200,"AUSENTE")</f>
        <v>5</v>
      </c>
      <c r="E12" s="5">
        <f>COUNTIF('TÉCNICO DE LABORATÓRIO'!$C$2:$C$200,"DESCLASSIFICADO")</f>
        <v>10</v>
      </c>
      <c r="F12" s="5">
        <f>COUNTIF('TÉCNICO DE LABORATÓRIO'!$C$2:$C$200,"CANCELADO")</f>
        <v>3</v>
      </c>
    </row>
    <row r="13" spans="1:6" ht="15.75" x14ac:dyDescent="0.25">
      <c r="A13" s="4" t="s">
        <v>139</v>
      </c>
      <c r="B13" s="5">
        <f>COUNTA('TÉCNICO DE SAÚDE BUCAL'!$C$2:$C$200)</f>
        <v>7</v>
      </c>
      <c r="C13" s="5">
        <f>COUNTIF('TÉCNICO DE SAÚDE BUCAL'!$C$2:$C$200,"APROVADO")</f>
        <v>1</v>
      </c>
      <c r="D13" s="5">
        <f>COUNTIF('TÉCNICO DE SAÚDE BUCAL'!$C$2:$C$200,"AUSENTE")</f>
        <v>4</v>
      </c>
      <c r="E13" s="5">
        <f>COUNTIF('TÉCNICO DE SAÚDE BUCAL'!$C$2:$C$200,"DESCLASSIFICADO")</f>
        <v>2</v>
      </c>
      <c r="F13" s="5">
        <f>COUNTIF('TÉCNICO DE SAÚDE BUCAL'!$C$2:$C$200,"CANCELADO")</f>
        <v>0</v>
      </c>
    </row>
    <row r="14" spans="1:6" ht="15.75" x14ac:dyDescent="0.25">
      <c r="A14" s="3" t="s">
        <v>20</v>
      </c>
      <c r="B14" s="3">
        <f>SUM(B6:B13)</f>
        <v>220</v>
      </c>
      <c r="C14" s="3">
        <f t="shared" ref="C14:F14" si="0">SUM(C6:C13)</f>
        <v>16</v>
      </c>
      <c r="D14" s="28">
        <f t="shared" si="0"/>
        <v>53</v>
      </c>
      <c r="E14" s="3">
        <f t="shared" si="0"/>
        <v>141</v>
      </c>
      <c r="F14" s="3">
        <f t="shared" si="0"/>
        <v>10</v>
      </c>
    </row>
    <row r="16" spans="1:6" s="7" customFormat="1" ht="30" customHeight="1" x14ac:dyDescent="0.25">
      <c r="A16" s="35" t="s">
        <v>31</v>
      </c>
      <c r="B16" s="35"/>
      <c r="C16" s="35"/>
      <c r="D16" s="35"/>
      <c r="E16" s="35"/>
      <c r="F16" s="36"/>
    </row>
    <row r="17" spans="1:6" ht="15.75" customHeight="1" x14ac:dyDescent="0.25">
      <c r="A17" s="35" t="s">
        <v>282</v>
      </c>
      <c r="B17" s="35"/>
      <c r="C17" s="35"/>
      <c r="D17" s="35"/>
      <c r="E17" s="35"/>
      <c r="F17" s="36"/>
    </row>
    <row r="18" spans="1:6" ht="48.75" customHeight="1" x14ac:dyDescent="0.25">
      <c r="A18" s="37" t="s">
        <v>292</v>
      </c>
      <c r="B18" s="37"/>
      <c r="C18" s="37"/>
      <c r="D18" s="37"/>
      <c r="E18" s="37"/>
      <c r="F18" s="37"/>
    </row>
    <row r="19" spans="1:6" x14ac:dyDescent="0.25">
      <c r="A19" s="6"/>
      <c r="B19" s="6"/>
      <c r="C19" s="6"/>
      <c r="D19" s="6"/>
      <c r="E19" s="6"/>
      <c r="F19" s="6"/>
    </row>
  </sheetData>
  <mergeCells count="7">
    <mergeCell ref="A1:E1"/>
    <mergeCell ref="F1:F4"/>
    <mergeCell ref="A16:F16"/>
    <mergeCell ref="A17:F17"/>
    <mergeCell ref="A18:F18"/>
    <mergeCell ref="A2:E2"/>
    <mergeCell ref="A3:E3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80"/>
  <sheetViews>
    <sheetView zoomScaleNormal="100" workbookViewId="0">
      <selection activeCell="C1" sqref="C1:C1048576"/>
    </sheetView>
  </sheetViews>
  <sheetFormatPr defaultColWidth="52.7109375" defaultRowHeight="15" x14ac:dyDescent="0.25"/>
  <cols>
    <col min="1" max="1" width="8.85546875" style="11" bestFit="1" customWidth="1"/>
    <col min="2" max="2" width="15.42578125" style="11" bestFit="1" customWidth="1"/>
    <col min="3" max="3" width="17" style="11" bestFit="1" customWidth="1"/>
    <col min="4" max="4" width="10.7109375" style="12" bestFit="1" customWidth="1"/>
    <col min="5" max="5" width="18.5703125" style="12" bestFit="1" customWidth="1"/>
    <col min="6" max="6" width="13.140625" style="13" bestFit="1" customWidth="1"/>
    <col min="7" max="7" width="13.140625" style="12" bestFit="1" customWidth="1"/>
    <col min="8" max="8" width="13.140625" style="13" bestFit="1" customWidth="1"/>
    <col min="9" max="9" width="37.42578125" style="11" bestFit="1" customWidth="1"/>
    <col min="10" max="10" width="33" style="11" bestFit="1" customWidth="1"/>
    <col min="11" max="11" width="6.42578125" style="11" bestFit="1" customWidth="1"/>
    <col min="12" max="12" width="10" style="11" bestFit="1" customWidth="1"/>
    <col min="13" max="13" width="14.140625" style="11" bestFit="1" customWidth="1"/>
    <col min="14" max="14" width="17.42578125" style="11" bestFit="1" customWidth="1"/>
    <col min="15" max="15" width="28.140625" style="11" bestFit="1" customWidth="1"/>
    <col min="16" max="16" width="23.7109375" style="12" bestFit="1" customWidth="1"/>
    <col min="17" max="17" width="28.28515625" style="12" bestFit="1" customWidth="1"/>
    <col min="18" max="18" width="44.28515625" style="12" bestFit="1" customWidth="1"/>
    <col min="19" max="19" width="36.7109375" style="12" bestFit="1" customWidth="1"/>
    <col min="20" max="20" width="39.5703125" style="11" bestFit="1" customWidth="1"/>
    <col min="21" max="16384" width="52.7109375" style="11"/>
  </cols>
  <sheetData>
    <row r="1" spans="1:20" s="10" customFormat="1" ht="30" x14ac:dyDescent="0.25">
      <c r="A1" s="8" t="s">
        <v>8</v>
      </c>
      <c r="B1" s="8" t="s">
        <v>0</v>
      </c>
      <c r="C1" s="8" t="s">
        <v>9</v>
      </c>
      <c r="D1" s="8" t="s">
        <v>10</v>
      </c>
      <c r="E1" s="8" t="s">
        <v>11</v>
      </c>
      <c r="F1" s="9" t="s">
        <v>30</v>
      </c>
      <c r="G1" s="9" t="s">
        <v>287</v>
      </c>
      <c r="H1" s="9" t="s">
        <v>288</v>
      </c>
      <c r="I1" s="8" t="s">
        <v>12</v>
      </c>
      <c r="J1" s="8" t="s">
        <v>13</v>
      </c>
      <c r="K1" s="8" t="s">
        <v>1</v>
      </c>
      <c r="L1" s="8" t="s">
        <v>14</v>
      </c>
      <c r="M1" s="8" t="s">
        <v>15</v>
      </c>
      <c r="N1" s="8" t="s">
        <v>26</v>
      </c>
      <c r="O1" s="8" t="s">
        <v>275</v>
      </c>
      <c r="P1" s="8" t="s">
        <v>286</v>
      </c>
      <c r="Q1" s="8" t="s">
        <v>28</v>
      </c>
      <c r="R1" s="8" t="s">
        <v>277</v>
      </c>
      <c r="S1" s="8" t="s">
        <v>29</v>
      </c>
      <c r="T1" s="8" t="s">
        <v>27</v>
      </c>
    </row>
    <row r="2" spans="1:20" x14ac:dyDescent="0.25">
      <c r="A2" s="14" t="s">
        <v>23</v>
      </c>
      <c r="B2" s="14" t="s">
        <v>274</v>
      </c>
      <c r="C2" s="14" t="s">
        <v>289</v>
      </c>
      <c r="D2" s="15">
        <v>341022</v>
      </c>
      <c r="E2" s="16">
        <v>44747.910621365736</v>
      </c>
      <c r="F2" s="42">
        <f>H2</f>
        <v>18.7</v>
      </c>
      <c r="G2" s="44" t="s">
        <v>290</v>
      </c>
      <c r="H2" s="15">
        <v>18.7</v>
      </c>
      <c r="I2" s="14" t="s">
        <v>105</v>
      </c>
      <c r="J2" s="14" t="s">
        <v>34</v>
      </c>
      <c r="K2" s="14" t="s">
        <v>112</v>
      </c>
      <c r="L2" s="14" t="s">
        <v>2</v>
      </c>
      <c r="M2" s="14" t="s">
        <v>3</v>
      </c>
      <c r="N2" s="15">
        <v>6</v>
      </c>
      <c r="O2" s="15">
        <v>4</v>
      </c>
      <c r="P2" s="15">
        <v>3</v>
      </c>
      <c r="Q2" s="15">
        <v>0</v>
      </c>
      <c r="R2" s="15">
        <v>0</v>
      </c>
      <c r="S2" s="15">
        <v>5.4</v>
      </c>
      <c r="T2" s="15">
        <v>0.3</v>
      </c>
    </row>
    <row r="3" spans="1:20" x14ac:dyDescent="0.25">
      <c r="A3" s="14" t="s">
        <v>23</v>
      </c>
      <c r="B3" s="14" t="s">
        <v>274</v>
      </c>
      <c r="C3" s="14" t="s">
        <v>16</v>
      </c>
      <c r="D3" s="15">
        <v>345139</v>
      </c>
      <c r="E3" s="16">
        <v>44755.710632685186</v>
      </c>
      <c r="F3" s="42">
        <f>H3</f>
        <v>16.600000000000001</v>
      </c>
      <c r="G3" s="44" t="s">
        <v>290</v>
      </c>
      <c r="H3" s="15">
        <v>16.600000000000001</v>
      </c>
      <c r="I3" s="14" t="s">
        <v>106</v>
      </c>
      <c r="J3" s="14" t="s">
        <v>34</v>
      </c>
      <c r="K3" s="14" t="s">
        <v>160</v>
      </c>
      <c r="L3" s="14" t="s">
        <v>2</v>
      </c>
      <c r="M3" s="14" t="s">
        <v>3</v>
      </c>
      <c r="N3" s="15">
        <v>6</v>
      </c>
      <c r="O3" s="15">
        <v>4</v>
      </c>
      <c r="P3" s="15">
        <v>0</v>
      </c>
      <c r="Q3" s="15">
        <v>6</v>
      </c>
      <c r="R3" s="15">
        <v>0</v>
      </c>
      <c r="S3" s="15">
        <v>0</v>
      </c>
      <c r="T3" s="15">
        <v>0.6</v>
      </c>
    </row>
    <row r="4" spans="1:20" x14ac:dyDescent="0.25">
      <c r="A4" s="14" t="s">
        <v>23</v>
      </c>
      <c r="B4" s="14" t="s">
        <v>274</v>
      </c>
      <c r="C4" s="14" t="s">
        <v>16</v>
      </c>
      <c r="D4" s="15">
        <v>339521</v>
      </c>
      <c r="E4" s="16">
        <v>44742.699552002312</v>
      </c>
      <c r="F4" s="42">
        <f>H4</f>
        <v>14.5</v>
      </c>
      <c r="G4" s="44" t="s">
        <v>290</v>
      </c>
      <c r="H4" s="15">
        <v>14.5</v>
      </c>
      <c r="I4" s="14" t="s">
        <v>101</v>
      </c>
      <c r="J4" s="14" t="s">
        <v>34</v>
      </c>
      <c r="K4" s="14" t="s">
        <v>141</v>
      </c>
      <c r="L4" s="14" t="s">
        <v>2</v>
      </c>
      <c r="M4" s="14" t="s">
        <v>3</v>
      </c>
      <c r="N4" s="15">
        <v>6</v>
      </c>
      <c r="O4" s="15">
        <v>4</v>
      </c>
      <c r="P4" s="15">
        <v>3</v>
      </c>
      <c r="Q4" s="15">
        <v>0</v>
      </c>
      <c r="R4" s="15">
        <v>0</v>
      </c>
      <c r="S4" s="15">
        <v>0</v>
      </c>
      <c r="T4" s="15">
        <v>1.5</v>
      </c>
    </row>
    <row r="5" spans="1:20" x14ac:dyDescent="0.25">
      <c r="A5" s="14" t="s">
        <v>23</v>
      </c>
      <c r="B5" s="14" t="s">
        <v>274</v>
      </c>
      <c r="C5" s="14" t="s">
        <v>16</v>
      </c>
      <c r="D5" s="15">
        <v>339730</v>
      </c>
      <c r="E5" s="16">
        <v>44743.47849956018</v>
      </c>
      <c r="F5" s="42">
        <f>H5</f>
        <v>14.5</v>
      </c>
      <c r="G5" s="44" t="s">
        <v>290</v>
      </c>
      <c r="H5" s="15">
        <v>14.5</v>
      </c>
      <c r="I5" s="14" t="s">
        <v>100</v>
      </c>
      <c r="J5" s="14" t="s">
        <v>34</v>
      </c>
      <c r="K5" s="14" t="s">
        <v>107</v>
      </c>
      <c r="L5" s="14" t="s">
        <v>2</v>
      </c>
      <c r="M5" s="14" t="s">
        <v>3</v>
      </c>
      <c r="N5" s="15">
        <v>6</v>
      </c>
      <c r="O5" s="15">
        <v>4</v>
      </c>
      <c r="P5" s="15">
        <v>3</v>
      </c>
      <c r="Q5" s="15">
        <v>0</v>
      </c>
      <c r="R5" s="15">
        <v>0</v>
      </c>
      <c r="S5" s="15">
        <v>0</v>
      </c>
      <c r="T5" s="15">
        <v>1.5</v>
      </c>
    </row>
    <row r="6" spans="1:20" x14ac:dyDescent="0.25">
      <c r="A6" s="14" t="s">
        <v>23</v>
      </c>
      <c r="B6" s="14" t="s">
        <v>274</v>
      </c>
      <c r="C6" s="14" t="s">
        <v>16</v>
      </c>
      <c r="D6" s="15">
        <v>339736</v>
      </c>
      <c r="E6" s="16">
        <v>44743.49813565972</v>
      </c>
      <c r="F6" s="42">
        <f>H6</f>
        <v>14.5</v>
      </c>
      <c r="G6" s="44" t="s">
        <v>290</v>
      </c>
      <c r="H6" s="15">
        <v>14.5</v>
      </c>
      <c r="I6" s="14" t="s">
        <v>99</v>
      </c>
      <c r="J6" s="14" t="s">
        <v>34</v>
      </c>
      <c r="K6" s="14" t="s">
        <v>7</v>
      </c>
      <c r="L6" s="14" t="s">
        <v>2</v>
      </c>
      <c r="M6" s="14" t="s">
        <v>3</v>
      </c>
      <c r="N6" s="15">
        <v>6</v>
      </c>
      <c r="O6" s="15">
        <v>4</v>
      </c>
      <c r="P6" s="15">
        <v>3</v>
      </c>
      <c r="Q6" s="15">
        <v>0</v>
      </c>
      <c r="R6" s="15">
        <v>0</v>
      </c>
      <c r="S6" s="15">
        <v>0</v>
      </c>
      <c r="T6" s="15">
        <v>1.5</v>
      </c>
    </row>
    <row r="7" spans="1:20" x14ac:dyDescent="0.25">
      <c r="A7" s="14" t="s">
        <v>23</v>
      </c>
      <c r="B7" s="14" t="s">
        <v>274</v>
      </c>
      <c r="C7" s="14" t="s">
        <v>16</v>
      </c>
      <c r="D7" s="15">
        <v>339742</v>
      </c>
      <c r="E7" s="16">
        <v>44743.517030532406</v>
      </c>
      <c r="F7" s="42">
        <f>H7</f>
        <v>14.5</v>
      </c>
      <c r="G7" s="44" t="s">
        <v>290</v>
      </c>
      <c r="H7" s="15">
        <v>14.5</v>
      </c>
      <c r="I7" s="14" t="s">
        <v>98</v>
      </c>
      <c r="J7" s="14" t="s">
        <v>34</v>
      </c>
      <c r="K7" s="14" t="s">
        <v>24</v>
      </c>
      <c r="L7" s="14" t="s">
        <v>2</v>
      </c>
      <c r="M7" s="14" t="s">
        <v>3</v>
      </c>
      <c r="N7" s="15">
        <v>6</v>
      </c>
      <c r="O7" s="15">
        <v>4</v>
      </c>
      <c r="P7" s="15">
        <v>3</v>
      </c>
      <c r="Q7" s="15">
        <v>0</v>
      </c>
      <c r="R7" s="15">
        <v>0</v>
      </c>
      <c r="S7" s="15">
        <v>0</v>
      </c>
      <c r="T7" s="15">
        <v>1.5</v>
      </c>
    </row>
    <row r="8" spans="1:20" x14ac:dyDescent="0.25">
      <c r="A8" s="14" t="s">
        <v>23</v>
      </c>
      <c r="B8" s="14" t="s">
        <v>274</v>
      </c>
      <c r="C8" s="14" t="s">
        <v>16</v>
      </c>
      <c r="D8" s="15">
        <v>339757</v>
      </c>
      <c r="E8" s="16">
        <v>44743.547409872685</v>
      </c>
      <c r="F8" s="42">
        <f>H8</f>
        <v>14.5</v>
      </c>
      <c r="G8" s="44" t="s">
        <v>290</v>
      </c>
      <c r="H8" s="15">
        <v>14.5</v>
      </c>
      <c r="I8" s="14" t="s">
        <v>97</v>
      </c>
      <c r="J8" s="14" t="s">
        <v>34</v>
      </c>
      <c r="K8" s="14" t="s">
        <v>150</v>
      </c>
      <c r="L8" s="14" t="s">
        <v>2</v>
      </c>
      <c r="M8" s="14" t="s">
        <v>3</v>
      </c>
      <c r="N8" s="15">
        <v>6</v>
      </c>
      <c r="O8" s="15">
        <v>4</v>
      </c>
      <c r="P8" s="15">
        <v>3</v>
      </c>
      <c r="Q8" s="15">
        <v>0</v>
      </c>
      <c r="R8" s="15">
        <v>0</v>
      </c>
      <c r="S8" s="15">
        <v>0</v>
      </c>
      <c r="T8" s="15">
        <v>1.5</v>
      </c>
    </row>
    <row r="9" spans="1:20" x14ac:dyDescent="0.25">
      <c r="A9" s="14" t="s">
        <v>23</v>
      </c>
      <c r="B9" s="14" t="s">
        <v>274</v>
      </c>
      <c r="C9" s="14" t="s">
        <v>16</v>
      </c>
      <c r="D9" s="15">
        <v>339872</v>
      </c>
      <c r="E9" s="16">
        <v>44743.67095457176</v>
      </c>
      <c r="F9" s="42">
        <f>H9</f>
        <v>14.5</v>
      </c>
      <c r="G9" s="44" t="s">
        <v>290</v>
      </c>
      <c r="H9" s="15">
        <v>14.5</v>
      </c>
      <c r="I9" s="14" t="s">
        <v>95</v>
      </c>
      <c r="J9" s="14" t="s">
        <v>34</v>
      </c>
      <c r="K9" s="14" t="s">
        <v>150</v>
      </c>
      <c r="L9" s="14" t="s">
        <v>2</v>
      </c>
      <c r="M9" s="14" t="s">
        <v>3</v>
      </c>
      <c r="N9" s="15">
        <v>6</v>
      </c>
      <c r="O9" s="15">
        <v>4</v>
      </c>
      <c r="P9" s="15">
        <v>3</v>
      </c>
      <c r="Q9" s="15">
        <v>0</v>
      </c>
      <c r="R9" s="15">
        <v>0</v>
      </c>
      <c r="S9" s="15">
        <v>0</v>
      </c>
      <c r="T9" s="15">
        <v>1.5</v>
      </c>
    </row>
    <row r="10" spans="1:20" x14ac:dyDescent="0.25">
      <c r="A10" s="14" t="s">
        <v>23</v>
      </c>
      <c r="B10" s="14" t="s">
        <v>274</v>
      </c>
      <c r="C10" s="14" t="s">
        <v>16</v>
      </c>
      <c r="D10" s="15">
        <v>341550</v>
      </c>
      <c r="E10" s="16">
        <v>44749.678802986113</v>
      </c>
      <c r="F10" s="42">
        <f>H10</f>
        <v>14.5</v>
      </c>
      <c r="G10" s="44" t="s">
        <v>290</v>
      </c>
      <c r="H10" s="15">
        <v>14.5</v>
      </c>
      <c r="I10" s="14" t="s">
        <v>94</v>
      </c>
      <c r="J10" s="14" t="s">
        <v>34</v>
      </c>
      <c r="K10" s="14" t="s">
        <v>124</v>
      </c>
      <c r="L10" s="14" t="s">
        <v>2</v>
      </c>
      <c r="M10" s="14" t="s">
        <v>3</v>
      </c>
      <c r="N10" s="15">
        <v>6</v>
      </c>
      <c r="O10" s="15">
        <v>4</v>
      </c>
      <c r="P10" s="15">
        <v>3</v>
      </c>
      <c r="Q10" s="15">
        <v>0</v>
      </c>
      <c r="R10" s="15">
        <v>0</v>
      </c>
      <c r="S10" s="15">
        <v>0</v>
      </c>
      <c r="T10" s="15">
        <v>1.5</v>
      </c>
    </row>
    <row r="11" spans="1:20" x14ac:dyDescent="0.25">
      <c r="A11" s="14" t="s">
        <v>23</v>
      </c>
      <c r="B11" s="14" t="s">
        <v>274</v>
      </c>
      <c r="C11" s="14" t="s">
        <v>16</v>
      </c>
      <c r="D11" s="15">
        <v>341725</v>
      </c>
      <c r="E11" s="16">
        <v>44750.414589687498</v>
      </c>
      <c r="F11" s="42">
        <f>H11</f>
        <v>14.5</v>
      </c>
      <c r="G11" s="44" t="s">
        <v>290</v>
      </c>
      <c r="H11" s="15">
        <v>14.5</v>
      </c>
      <c r="I11" s="14" t="s">
        <v>92</v>
      </c>
      <c r="J11" s="14" t="s">
        <v>34</v>
      </c>
      <c r="K11" s="14" t="s">
        <v>169</v>
      </c>
      <c r="L11" s="14" t="s">
        <v>2</v>
      </c>
      <c r="M11" s="14" t="s">
        <v>3</v>
      </c>
      <c r="N11" s="15">
        <v>6</v>
      </c>
      <c r="O11" s="15">
        <v>4</v>
      </c>
      <c r="P11" s="15">
        <v>3</v>
      </c>
      <c r="Q11" s="15">
        <v>0</v>
      </c>
      <c r="R11" s="15">
        <v>0</v>
      </c>
      <c r="S11" s="15">
        <v>0</v>
      </c>
      <c r="T11" s="15">
        <v>1.5</v>
      </c>
    </row>
    <row r="12" spans="1:20" x14ac:dyDescent="0.25">
      <c r="A12" s="14" t="s">
        <v>23</v>
      </c>
      <c r="B12" s="14" t="s">
        <v>274</v>
      </c>
      <c r="C12" s="14" t="s">
        <v>16</v>
      </c>
      <c r="D12" s="15">
        <v>343002</v>
      </c>
      <c r="E12" s="16">
        <v>44753.558314467591</v>
      </c>
      <c r="F12" s="42">
        <f>H12</f>
        <v>14.5</v>
      </c>
      <c r="G12" s="44" t="s">
        <v>290</v>
      </c>
      <c r="H12" s="15">
        <v>14.5</v>
      </c>
      <c r="I12" s="14" t="s">
        <v>90</v>
      </c>
      <c r="J12" s="14" t="s">
        <v>34</v>
      </c>
      <c r="K12" s="14" t="s">
        <v>174</v>
      </c>
      <c r="L12" s="14" t="s">
        <v>2</v>
      </c>
      <c r="M12" s="14" t="s">
        <v>3</v>
      </c>
      <c r="N12" s="15">
        <v>6</v>
      </c>
      <c r="O12" s="15">
        <v>4</v>
      </c>
      <c r="P12" s="15">
        <v>3</v>
      </c>
      <c r="Q12" s="15">
        <v>0</v>
      </c>
      <c r="R12" s="15">
        <v>0</v>
      </c>
      <c r="S12" s="15">
        <v>0</v>
      </c>
      <c r="T12" s="15">
        <v>1.5</v>
      </c>
    </row>
    <row r="13" spans="1:20" x14ac:dyDescent="0.25">
      <c r="A13" s="14" t="s">
        <v>23</v>
      </c>
      <c r="B13" s="14" t="s">
        <v>274</v>
      </c>
      <c r="C13" s="14" t="s">
        <v>16</v>
      </c>
      <c r="D13" s="15">
        <v>339745</v>
      </c>
      <c r="E13" s="16">
        <v>44743.532043935185</v>
      </c>
      <c r="F13" s="42">
        <f>H13</f>
        <v>14.3</v>
      </c>
      <c r="G13" s="44" t="s">
        <v>290</v>
      </c>
      <c r="H13" s="15">
        <v>14.3</v>
      </c>
      <c r="I13" s="14" t="s">
        <v>89</v>
      </c>
      <c r="J13" s="14" t="s">
        <v>34</v>
      </c>
      <c r="K13" s="14" t="s">
        <v>169</v>
      </c>
      <c r="L13" s="14" t="s">
        <v>2</v>
      </c>
      <c r="M13" s="14" t="s">
        <v>3</v>
      </c>
      <c r="N13" s="15">
        <v>6</v>
      </c>
      <c r="O13" s="15">
        <v>4</v>
      </c>
      <c r="P13" s="15">
        <v>3</v>
      </c>
      <c r="Q13" s="15">
        <v>0</v>
      </c>
      <c r="R13" s="15">
        <v>0</v>
      </c>
      <c r="S13" s="15">
        <v>-0.2</v>
      </c>
      <c r="T13" s="15">
        <v>1.5</v>
      </c>
    </row>
    <row r="14" spans="1:20" x14ac:dyDescent="0.25">
      <c r="A14" s="14" t="s">
        <v>23</v>
      </c>
      <c r="B14" s="14" t="s">
        <v>274</v>
      </c>
      <c r="C14" s="14" t="s">
        <v>16</v>
      </c>
      <c r="D14" s="15">
        <v>342803</v>
      </c>
      <c r="E14" s="16">
        <v>44753.416823495369</v>
      </c>
      <c r="F14" s="42">
        <f>H14</f>
        <v>13.799999999999999</v>
      </c>
      <c r="G14" s="44" t="s">
        <v>290</v>
      </c>
      <c r="H14" s="15">
        <v>13.799999999999999</v>
      </c>
      <c r="I14" s="14" t="s">
        <v>88</v>
      </c>
      <c r="J14" s="14" t="s">
        <v>34</v>
      </c>
      <c r="K14" s="14" t="s">
        <v>141</v>
      </c>
      <c r="L14" s="14" t="s">
        <v>2</v>
      </c>
      <c r="M14" s="14" t="s">
        <v>3</v>
      </c>
      <c r="N14" s="15">
        <v>6</v>
      </c>
      <c r="O14" s="15">
        <v>4</v>
      </c>
      <c r="P14" s="15">
        <v>3</v>
      </c>
      <c r="Q14" s="15">
        <v>0</v>
      </c>
      <c r="R14" s="15">
        <v>0</v>
      </c>
      <c r="S14" s="15">
        <v>0.2</v>
      </c>
      <c r="T14" s="15">
        <v>0.6</v>
      </c>
    </row>
    <row r="15" spans="1:20" x14ac:dyDescent="0.25">
      <c r="A15" s="14" t="s">
        <v>23</v>
      </c>
      <c r="B15" s="14" t="s">
        <v>274</v>
      </c>
      <c r="C15" s="14" t="s">
        <v>16</v>
      </c>
      <c r="D15" s="15">
        <v>343999</v>
      </c>
      <c r="E15" s="16">
        <v>44754.513305578701</v>
      </c>
      <c r="F15" s="42">
        <f>H15</f>
        <v>13.799999999999999</v>
      </c>
      <c r="G15" s="44" t="s">
        <v>290</v>
      </c>
      <c r="H15" s="15">
        <v>13.799999999999999</v>
      </c>
      <c r="I15" s="14" t="s">
        <v>87</v>
      </c>
      <c r="J15" s="14" t="s">
        <v>34</v>
      </c>
      <c r="K15" s="14" t="s">
        <v>133</v>
      </c>
      <c r="L15" s="14" t="s">
        <v>2</v>
      </c>
      <c r="M15" s="14" t="s">
        <v>3</v>
      </c>
      <c r="N15" s="15">
        <v>6</v>
      </c>
      <c r="O15" s="15">
        <v>4</v>
      </c>
      <c r="P15" s="15">
        <v>3</v>
      </c>
      <c r="Q15" s="15">
        <v>0</v>
      </c>
      <c r="R15" s="15">
        <v>0</v>
      </c>
      <c r="S15" s="15">
        <v>0.2</v>
      </c>
      <c r="T15" s="15">
        <v>0.6</v>
      </c>
    </row>
    <row r="16" spans="1:20" x14ac:dyDescent="0.25">
      <c r="A16" s="14" t="s">
        <v>23</v>
      </c>
      <c r="B16" s="14" t="s">
        <v>274</v>
      </c>
      <c r="C16" s="14" t="s">
        <v>16</v>
      </c>
      <c r="D16" s="15">
        <v>339960</v>
      </c>
      <c r="E16" s="16">
        <v>44744.003985601848</v>
      </c>
      <c r="F16" s="42">
        <f>H16</f>
        <v>13.700000000000001</v>
      </c>
      <c r="G16" s="44" t="s">
        <v>290</v>
      </c>
      <c r="H16" s="15">
        <v>13.700000000000001</v>
      </c>
      <c r="I16" s="14" t="s">
        <v>86</v>
      </c>
      <c r="J16" s="14" t="s">
        <v>34</v>
      </c>
      <c r="K16" s="14" t="s">
        <v>117</v>
      </c>
      <c r="L16" s="14" t="s">
        <v>2</v>
      </c>
      <c r="M16" s="14" t="s">
        <v>3</v>
      </c>
      <c r="N16" s="15">
        <v>6</v>
      </c>
      <c r="O16" s="15">
        <v>4</v>
      </c>
      <c r="P16" s="15">
        <v>3</v>
      </c>
      <c r="Q16" s="15">
        <v>0</v>
      </c>
      <c r="R16" s="15">
        <v>0</v>
      </c>
      <c r="S16" s="15">
        <v>0.4</v>
      </c>
      <c r="T16" s="15">
        <v>0.3</v>
      </c>
    </row>
    <row r="17" spans="1:20" x14ac:dyDescent="0.25">
      <c r="A17" s="14" t="s">
        <v>23</v>
      </c>
      <c r="B17" s="14" t="s">
        <v>274</v>
      </c>
      <c r="C17" s="14" t="s">
        <v>16</v>
      </c>
      <c r="D17" s="15">
        <v>345001</v>
      </c>
      <c r="E17" s="16">
        <v>44755.618902696755</v>
      </c>
      <c r="F17" s="42">
        <f>H17</f>
        <v>13.7</v>
      </c>
      <c r="G17" s="44" t="s">
        <v>290</v>
      </c>
      <c r="H17" s="15">
        <v>13.7</v>
      </c>
      <c r="I17" s="14" t="s">
        <v>85</v>
      </c>
      <c r="J17" s="14" t="s">
        <v>34</v>
      </c>
      <c r="K17" s="14" t="s">
        <v>7</v>
      </c>
      <c r="L17" s="14" t="s">
        <v>2</v>
      </c>
      <c r="M17" s="14" t="s">
        <v>3</v>
      </c>
      <c r="N17" s="15">
        <v>6</v>
      </c>
      <c r="O17" s="15">
        <v>4</v>
      </c>
      <c r="P17" s="15">
        <v>3</v>
      </c>
      <c r="Q17" s="15">
        <v>0</v>
      </c>
      <c r="R17" s="15">
        <v>0</v>
      </c>
      <c r="S17" s="15">
        <v>-0.8</v>
      </c>
      <c r="T17" s="15">
        <v>1.5</v>
      </c>
    </row>
    <row r="18" spans="1:20" x14ac:dyDescent="0.25">
      <c r="A18" s="14" t="s">
        <v>23</v>
      </c>
      <c r="B18" s="14" t="s">
        <v>274</v>
      </c>
      <c r="C18" s="14" t="s">
        <v>16</v>
      </c>
      <c r="D18" s="15">
        <v>340655</v>
      </c>
      <c r="E18" s="16">
        <v>44747.420734652776</v>
      </c>
      <c r="F18" s="42">
        <f>H18</f>
        <v>13.6</v>
      </c>
      <c r="G18" s="44" t="s">
        <v>290</v>
      </c>
      <c r="H18" s="15">
        <v>13.6</v>
      </c>
      <c r="I18" s="14" t="s">
        <v>84</v>
      </c>
      <c r="J18" s="14" t="s">
        <v>34</v>
      </c>
      <c r="K18" s="14" t="s">
        <v>112</v>
      </c>
      <c r="L18" s="14" t="s">
        <v>2</v>
      </c>
      <c r="M18" s="14" t="s">
        <v>3</v>
      </c>
      <c r="N18" s="15">
        <v>6</v>
      </c>
      <c r="O18" s="15">
        <v>4</v>
      </c>
      <c r="P18" s="15">
        <v>3</v>
      </c>
      <c r="Q18" s="15">
        <v>0</v>
      </c>
      <c r="R18" s="15">
        <v>0</v>
      </c>
      <c r="S18" s="15">
        <v>0</v>
      </c>
      <c r="T18" s="15">
        <v>0.6</v>
      </c>
    </row>
    <row r="19" spans="1:20" x14ac:dyDescent="0.25">
      <c r="A19" s="14" t="s">
        <v>23</v>
      </c>
      <c r="B19" s="14" t="s">
        <v>274</v>
      </c>
      <c r="C19" s="14" t="s">
        <v>16</v>
      </c>
      <c r="D19" s="15">
        <v>340903</v>
      </c>
      <c r="E19" s="16">
        <v>44747.639793379625</v>
      </c>
      <c r="F19" s="42">
        <f>H19</f>
        <v>13.6</v>
      </c>
      <c r="G19" s="44" t="s">
        <v>290</v>
      </c>
      <c r="H19" s="15">
        <v>13.6</v>
      </c>
      <c r="I19" s="14" t="s">
        <v>83</v>
      </c>
      <c r="J19" s="14" t="s">
        <v>34</v>
      </c>
      <c r="K19" s="14" t="s">
        <v>124</v>
      </c>
      <c r="L19" s="14" t="s">
        <v>2</v>
      </c>
      <c r="M19" s="14" t="s">
        <v>3</v>
      </c>
      <c r="N19" s="15">
        <v>6</v>
      </c>
      <c r="O19" s="15">
        <v>4</v>
      </c>
      <c r="P19" s="15">
        <v>3</v>
      </c>
      <c r="Q19" s="15">
        <v>0</v>
      </c>
      <c r="R19" s="15">
        <v>0</v>
      </c>
      <c r="S19" s="15">
        <v>0</v>
      </c>
      <c r="T19" s="15">
        <v>0.6</v>
      </c>
    </row>
    <row r="20" spans="1:20" x14ac:dyDescent="0.25">
      <c r="A20" s="14" t="s">
        <v>23</v>
      </c>
      <c r="B20" s="14" t="s">
        <v>274</v>
      </c>
      <c r="C20" s="14" t="s">
        <v>16</v>
      </c>
      <c r="D20" s="15">
        <v>341107</v>
      </c>
      <c r="E20" s="16">
        <v>44748.449906331014</v>
      </c>
      <c r="F20" s="42">
        <f>H20</f>
        <v>13.6</v>
      </c>
      <c r="G20" s="44" t="s">
        <v>290</v>
      </c>
      <c r="H20" s="15">
        <v>13.6</v>
      </c>
      <c r="I20" s="14" t="s">
        <v>81</v>
      </c>
      <c r="J20" s="14" t="s">
        <v>34</v>
      </c>
      <c r="K20" s="14" t="s">
        <v>117</v>
      </c>
      <c r="L20" s="14" t="s">
        <v>2</v>
      </c>
      <c r="M20" s="14" t="s">
        <v>3</v>
      </c>
      <c r="N20" s="15">
        <v>6</v>
      </c>
      <c r="O20" s="15">
        <v>4</v>
      </c>
      <c r="P20" s="15">
        <v>3</v>
      </c>
      <c r="Q20" s="15">
        <v>0</v>
      </c>
      <c r="R20" s="15">
        <v>0</v>
      </c>
      <c r="S20" s="15">
        <v>0</v>
      </c>
      <c r="T20" s="15">
        <v>0.6</v>
      </c>
    </row>
    <row r="21" spans="1:20" x14ac:dyDescent="0.25">
      <c r="A21" s="14" t="s">
        <v>23</v>
      </c>
      <c r="B21" s="14" t="s">
        <v>274</v>
      </c>
      <c r="C21" s="14" t="s">
        <v>16</v>
      </c>
      <c r="D21" s="15">
        <v>341147</v>
      </c>
      <c r="E21" s="16">
        <v>44748.50785076389</v>
      </c>
      <c r="F21" s="42">
        <f>H21</f>
        <v>13.6</v>
      </c>
      <c r="G21" s="44" t="s">
        <v>290</v>
      </c>
      <c r="H21" s="15">
        <v>13.6</v>
      </c>
      <c r="I21" s="14" t="s">
        <v>80</v>
      </c>
      <c r="J21" s="14" t="s">
        <v>34</v>
      </c>
      <c r="K21" s="14" t="s">
        <v>169</v>
      </c>
      <c r="L21" s="14" t="s">
        <v>2</v>
      </c>
      <c r="M21" s="14" t="s">
        <v>3</v>
      </c>
      <c r="N21" s="15">
        <v>6</v>
      </c>
      <c r="O21" s="15">
        <v>4</v>
      </c>
      <c r="P21" s="15">
        <v>3</v>
      </c>
      <c r="Q21" s="15">
        <v>0</v>
      </c>
      <c r="R21" s="15">
        <v>0</v>
      </c>
      <c r="S21" s="15">
        <v>0</v>
      </c>
      <c r="T21" s="15">
        <v>0.6</v>
      </c>
    </row>
    <row r="22" spans="1:20" x14ac:dyDescent="0.25">
      <c r="A22" s="14" t="s">
        <v>23</v>
      </c>
      <c r="B22" s="14" t="s">
        <v>274</v>
      </c>
      <c r="C22" s="14" t="s">
        <v>16</v>
      </c>
      <c r="D22" s="15">
        <v>341473</v>
      </c>
      <c r="E22" s="16">
        <v>44749.458045312502</v>
      </c>
      <c r="F22" s="42">
        <f>H22</f>
        <v>13.6</v>
      </c>
      <c r="G22" s="44" t="s">
        <v>290</v>
      </c>
      <c r="H22" s="15">
        <v>13.6</v>
      </c>
      <c r="I22" s="14" t="s">
        <v>79</v>
      </c>
      <c r="J22" s="14" t="s">
        <v>34</v>
      </c>
      <c r="K22" s="14" t="s">
        <v>112</v>
      </c>
      <c r="L22" s="14" t="s">
        <v>2</v>
      </c>
      <c r="M22" s="14" t="s">
        <v>3</v>
      </c>
      <c r="N22" s="15">
        <v>6</v>
      </c>
      <c r="O22" s="15">
        <v>4</v>
      </c>
      <c r="P22" s="15">
        <v>3</v>
      </c>
      <c r="Q22" s="15">
        <v>0</v>
      </c>
      <c r="R22" s="15">
        <v>0</v>
      </c>
      <c r="S22" s="15">
        <v>0</v>
      </c>
      <c r="T22" s="15">
        <v>0.6</v>
      </c>
    </row>
    <row r="23" spans="1:20" x14ac:dyDescent="0.25">
      <c r="A23" s="14" t="s">
        <v>23</v>
      </c>
      <c r="B23" s="14" t="s">
        <v>274</v>
      </c>
      <c r="C23" s="14" t="s">
        <v>16</v>
      </c>
      <c r="D23" s="15">
        <v>341491</v>
      </c>
      <c r="E23" s="16">
        <v>44749.480714826386</v>
      </c>
      <c r="F23" s="42">
        <f>H23</f>
        <v>13.6</v>
      </c>
      <c r="G23" s="44" t="s">
        <v>290</v>
      </c>
      <c r="H23" s="15">
        <v>13.6</v>
      </c>
      <c r="I23" s="14" t="s">
        <v>78</v>
      </c>
      <c r="J23" s="14" t="s">
        <v>34</v>
      </c>
      <c r="K23" s="14" t="s">
        <v>119</v>
      </c>
      <c r="L23" s="14" t="s">
        <v>2</v>
      </c>
      <c r="M23" s="14" t="s">
        <v>3</v>
      </c>
      <c r="N23" s="15">
        <v>6</v>
      </c>
      <c r="O23" s="15">
        <v>4</v>
      </c>
      <c r="P23" s="15">
        <v>3</v>
      </c>
      <c r="Q23" s="15">
        <v>0</v>
      </c>
      <c r="R23" s="15">
        <v>0</v>
      </c>
      <c r="S23" s="15">
        <v>0</v>
      </c>
      <c r="T23" s="15">
        <v>0.6</v>
      </c>
    </row>
    <row r="24" spans="1:20" x14ac:dyDescent="0.25">
      <c r="A24" s="14" t="s">
        <v>23</v>
      </c>
      <c r="B24" s="14" t="s">
        <v>274</v>
      </c>
      <c r="C24" s="14" t="s">
        <v>16</v>
      </c>
      <c r="D24" s="15">
        <v>341737</v>
      </c>
      <c r="E24" s="16">
        <v>44750.441310011571</v>
      </c>
      <c r="F24" s="42">
        <f>H24</f>
        <v>13.6</v>
      </c>
      <c r="G24" s="44" t="s">
        <v>290</v>
      </c>
      <c r="H24" s="15">
        <v>13.6</v>
      </c>
      <c r="I24" s="14" t="s">
        <v>77</v>
      </c>
      <c r="J24" s="14" t="s">
        <v>34</v>
      </c>
      <c r="K24" s="14" t="s">
        <v>4</v>
      </c>
      <c r="L24" s="14" t="s">
        <v>2</v>
      </c>
      <c r="M24" s="14" t="s">
        <v>3</v>
      </c>
      <c r="N24" s="15">
        <v>6</v>
      </c>
      <c r="O24" s="15">
        <v>4</v>
      </c>
      <c r="P24" s="15">
        <v>3</v>
      </c>
      <c r="Q24" s="15">
        <v>0</v>
      </c>
      <c r="R24" s="15">
        <v>0</v>
      </c>
      <c r="S24" s="15">
        <v>0</v>
      </c>
      <c r="T24" s="15">
        <v>0.6</v>
      </c>
    </row>
    <row r="25" spans="1:20" x14ac:dyDescent="0.25">
      <c r="A25" s="14" t="s">
        <v>23</v>
      </c>
      <c r="B25" s="14" t="s">
        <v>274</v>
      </c>
      <c r="C25" s="14" t="s">
        <v>16</v>
      </c>
      <c r="D25" s="15">
        <v>342788</v>
      </c>
      <c r="E25" s="16">
        <v>44753.402423634259</v>
      </c>
      <c r="F25" s="42">
        <f>H25</f>
        <v>13.6</v>
      </c>
      <c r="G25" s="44" t="s">
        <v>290</v>
      </c>
      <c r="H25" s="15">
        <v>13.6</v>
      </c>
      <c r="I25" s="14" t="s">
        <v>76</v>
      </c>
      <c r="J25" s="14" t="s">
        <v>34</v>
      </c>
      <c r="K25" s="14" t="s">
        <v>175</v>
      </c>
      <c r="L25" s="14" t="s">
        <v>2</v>
      </c>
      <c r="M25" s="14" t="s">
        <v>3</v>
      </c>
      <c r="N25" s="15">
        <v>6</v>
      </c>
      <c r="O25" s="15">
        <v>4</v>
      </c>
      <c r="P25" s="15">
        <v>3</v>
      </c>
      <c r="Q25" s="15">
        <v>0</v>
      </c>
      <c r="R25" s="15">
        <v>0</v>
      </c>
      <c r="S25" s="15">
        <v>0</v>
      </c>
      <c r="T25" s="15">
        <v>0.6</v>
      </c>
    </row>
    <row r="26" spans="1:20" x14ac:dyDescent="0.25">
      <c r="A26" s="14" t="s">
        <v>23</v>
      </c>
      <c r="B26" s="14" t="s">
        <v>274</v>
      </c>
      <c r="C26" s="14" t="s">
        <v>16</v>
      </c>
      <c r="D26" s="15">
        <v>342956</v>
      </c>
      <c r="E26" s="16">
        <v>44753.51270569444</v>
      </c>
      <c r="F26" s="42">
        <f>H26</f>
        <v>13.6</v>
      </c>
      <c r="G26" s="44" t="s">
        <v>290</v>
      </c>
      <c r="H26" s="15">
        <v>13.6</v>
      </c>
      <c r="I26" s="14" t="s">
        <v>75</v>
      </c>
      <c r="J26" s="14" t="s">
        <v>34</v>
      </c>
      <c r="K26" s="14" t="s">
        <v>24</v>
      </c>
      <c r="L26" s="14" t="s">
        <v>2</v>
      </c>
      <c r="M26" s="14" t="s">
        <v>3</v>
      </c>
      <c r="N26" s="15">
        <v>6</v>
      </c>
      <c r="O26" s="15">
        <v>4</v>
      </c>
      <c r="P26" s="15">
        <v>3</v>
      </c>
      <c r="Q26" s="15">
        <v>0</v>
      </c>
      <c r="R26" s="15">
        <v>0</v>
      </c>
      <c r="S26" s="15">
        <v>0</v>
      </c>
      <c r="T26" s="15">
        <v>0.6</v>
      </c>
    </row>
    <row r="27" spans="1:20" x14ac:dyDescent="0.25">
      <c r="A27" s="14" t="s">
        <v>23</v>
      </c>
      <c r="B27" s="14" t="s">
        <v>274</v>
      </c>
      <c r="C27" s="14" t="s">
        <v>16</v>
      </c>
      <c r="D27" s="15">
        <v>343089</v>
      </c>
      <c r="E27" s="16">
        <v>44753.610665208333</v>
      </c>
      <c r="F27" s="42">
        <f>H27</f>
        <v>13.6</v>
      </c>
      <c r="G27" s="44" t="s">
        <v>290</v>
      </c>
      <c r="H27" s="15">
        <v>13.6</v>
      </c>
      <c r="I27" s="14" t="s">
        <v>74</v>
      </c>
      <c r="J27" s="14" t="s">
        <v>34</v>
      </c>
      <c r="K27" s="14" t="s">
        <v>24</v>
      </c>
      <c r="L27" s="14" t="s">
        <v>2</v>
      </c>
      <c r="M27" s="14" t="s">
        <v>3</v>
      </c>
      <c r="N27" s="15">
        <v>6</v>
      </c>
      <c r="O27" s="15">
        <v>4</v>
      </c>
      <c r="P27" s="15">
        <v>3</v>
      </c>
      <c r="Q27" s="15">
        <v>0</v>
      </c>
      <c r="R27" s="15">
        <v>0</v>
      </c>
      <c r="S27" s="15">
        <v>0</v>
      </c>
      <c r="T27" s="15">
        <v>0.6</v>
      </c>
    </row>
    <row r="28" spans="1:20" x14ac:dyDescent="0.25">
      <c r="A28" s="14" t="s">
        <v>23</v>
      </c>
      <c r="B28" s="14" t="s">
        <v>274</v>
      </c>
      <c r="C28" s="14" t="s">
        <v>16</v>
      </c>
      <c r="D28" s="15">
        <v>343288</v>
      </c>
      <c r="E28" s="16">
        <v>44753.703011793979</v>
      </c>
      <c r="F28" s="42">
        <f>H28</f>
        <v>13.6</v>
      </c>
      <c r="G28" s="44" t="s">
        <v>290</v>
      </c>
      <c r="H28" s="15">
        <v>13.6</v>
      </c>
      <c r="I28" s="14" t="s">
        <v>72</v>
      </c>
      <c r="J28" s="14" t="s">
        <v>34</v>
      </c>
      <c r="K28" s="14" t="s">
        <v>150</v>
      </c>
      <c r="L28" s="14" t="s">
        <v>2</v>
      </c>
      <c r="M28" s="14" t="s">
        <v>3</v>
      </c>
      <c r="N28" s="15">
        <v>6</v>
      </c>
      <c r="O28" s="15">
        <v>4</v>
      </c>
      <c r="P28" s="15">
        <v>3</v>
      </c>
      <c r="Q28" s="15">
        <v>0</v>
      </c>
      <c r="R28" s="15">
        <v>0</v>
      </c>
      <c r="S28" s="15">
        <v>0</v>
      </c>
      <c r="T28" s="15">
        <v>0.6</v>
      </c>
    </row>
    <row r="29" spans="1:20" x14ac:dyDescent="0.25">
      <c r="A29" s="14" t="s">
        <v>23</v>
      </c>
      <c r="B29" s="14" t="s">
        <v>274</v>
      </c>
      <c r="C29" s="14" t="s">
        <v>16</v>
      </c>
      <c r="D29" s="15">
        <v>343911</v>
      </c>
      <c r="E29" s="16">
        <v>44754.456856631943</v>
      </c>
      <c r="F29" s="42">
        <f>H29</f>
        <v>13.6</v>
      </c>
      <c r="G29" s="44" t="s">
        <v>290</v>
      </c>
      <c r="H29" s="15">
        <v>13.6</v>
      </c>
      <c r="I29" s="14" t="s">
        <v>71</v>
      </c>
      <c r="J29" s="14" t="s">
        <v>34</v>
      </c>
      <c r="K29" s="14" t="s">
        <v>112</v>
      </c>
      <c r="L29" s="14" t="s">
        <v>2</v>
      </c>
      <c r="M29" s="14" t="s">
        <v>3</v>
      </c>
      <c r="N29" s="15">
        <v>6</v>
      </c>
      <c r="O29" s="15">
        <v>4</v>
      </c>
      <c r="P29" s="15">
        <v>3</v>
      </c>
      <c r="Q29" s="15">
        <v>0</v>
      </c>
      <c r="R29" s="15">
        <v>0</v>
      </c>
      <c r="S29" s="15">
        <v>0</v>
      </c>
      <c r="T29" s="15">
        <v>0.6</v>
      </c>
    </row>
    <row r="30" spans="1:20" x14ac:dyDescent="0.25">
      <c r="A30" s="14" t="s">
        <v>23</v>
      </c>
      <c r="B30" s="14" t="s">
        <v>274</v>
      </c>
      <c r="C30" s="14" t="s">
        <v>16</v>
      </c>
      <c r="D30" s="15">
        <v>339258</v>
      </c>
      <c r="E30" s="16">
        <v>44742.44255821759</v>
      </c>
      <c r="F30" s="42">
        <f>H30</f>
        <v>13.3</v>
      </c>
      <c r="G30" s="44" t="s">
        <v>290</v>
      </c>
      <c r="H30" s="15">
        <v>13.3</v>
      </c>
      <c r="I30" s="14" t="s">
        <v>68</v>
      </c>
      <c r="J30" s="14" t="s">
        <v>34</v>
      </c>
      <c r="K30" s="14" t="s">
        <v>169</v>
      </c>
      <c r="L30" s="14" t="s">
        <v>2</v>
      </c>
      <c r="M30" s="14" t="s">
        <v>3</v>
      </c>
      <c r="N30" s="15">
        <v>6</v>
      </c>
      <c r="O30" s="15">
        <v>4</v>
      </c>
      <c r="P30" s="15">
        <v>3</v>
      </c>
      <c r="Q30" s="15">
        <v>0</v>
      </c>
      <c r="R30" s="15">
        <v>0</v>
      </c>
      <c r="S30" s="15">
        <v>0</v>
      </c>
      <c r="T30" s="15">
        <v>0.3</v>
      </c>
    </row>
    <row r="31" spans="1:20" x14ac:dyDescent="0.25">
      <c r="A31" s="14" t="s">
        <v>23</v>
      </c>
      <c r="B31" s="14" t="s">
        <v>274</v>
      </c>
      <c r="C31" s="14" t="s">
        <v>16</v>
      </c>
      <c r="D31" s="15">
        <v>339263</v>
      </c>
      <c r="E31" s="16">
        <v>44742.443332129631</v>
      </c>
      <c r="F31" s="42">
        <f>H31</f>
        <v>13.3</v>
      </c>
      <c r="G31" s="44" t="s">
        <v>290</v>
      </c>
      <c r="H31" s="15">
        <v>13.3</v>
      </c>
      <c r="I31" s="14" t="s">
        <v>67</v>
      </c>
      <c r="J31" s="14" t="s">
        <v>34</v>
      </c>
      <c r="K31" s="14" t="s">
        <v>21</v>
      </c>
      <c r="L31" s="14" t="s">
        <v>2</v>
      </c>
      <c r="M31" s="14" t="s">
        <v>3</v>
      </c>
      <c r="N31" s="15">
        <v>6</v>
      </c>
      <c r="O31" s="15">
        <v>4</v>
      </c>
      <c r="P31" s="15">
        <v>3</v>
      </c>
      <c r="Q31" s="15">
        <v>0</v>
      </c>
      <c r="R31" s="15">
        <v>0</v>
      </c>
      <c r="S31" s="15">
        <v>0</v>
      </c>
      <c r="T31" s="15">
        <v>0.3</v>
      </c>
    </row>
    <row r="32" spans="1:20" x14ac:dyDescent="0.25">
      <c r="A32" s="14" t="s">
        <v>23</v>
      </c>
      <c r="B32" s="14" t="s">
        <v>274</v>
      </c>
      <c r="C32" s="14" t="s">
        <v>16</v>
      </c>
      <c r="D32" s="15">
        <v>339265</v>
      </c>
      <c r="E32" s="16">
        <v>44742.443947627311</v>
      </c>
      <c r="F32" s="42">
        <f>H32</f>
        <v>13.3</v>
      </c>
      <c r="G32" s="44" t="s">
        <v>290</v>
      </c>
      <c r="H32" s="15">
        <v>13.3</v>
      </c>
      <c r="I32" s="14" t="s">
        <v>66</v>
      </c>
      <c r="J32" s="14" t="s">
        <v>34</v>
      </c>
      <c r="K32" s="14" t="s">
        <v>124</v>
      </c>
      <c r="L32" s="14" t="s">
        <v>2</v>
      </c>
      <c r="M32" s="14" t="s">
        <v>3</v>
      </c>
      <c r="N32" s="15">
        <v>6</v>
      </c>
      <c r="O32" s="15">
        <v>4</v>
      </c>
      <c r="P32" s="15">
        <v>3</v>
      </c>
      <c r="Q32" s="15">
        <v>0</v>
      </c>
      <c r="R32" s="15">
        <v>0</v>
      </c>
      <c r="S32" s="15">
        <v>0</v>
      </c>
      <c r="T32" s="15">
        <v>0.3</v>
      </c>
    </row>
    <row r="33" spans="1:20" x14ac:dyDescent="0.25">
      <c r="A33" s="14" t="s">
        <v>23</v>
      </c>
      <c r="B33" s="14" t="s">
        <v>274</v>
      </c>
      <c r="C33" s="14" t="s">
        <v>16</v>
      </c>
      <c r="D33" s="15">
        <v>339270</v>
      </c>
      <c r="E33" s="16">
        <v>44742.45340849537</v>
      </c>
      <c r="F33" s="42">
        <f>H33</f>
        <v>13.3</v>
      </c>
      <c r="G33" s="44" t="s">
        <v>290</v>
      </c>
      <c r="H33" s="15">
        <v>13.3</v>
      </c>
      <c r="I33" s="14" t="s">
        <v>65</v>
      </c>
      <c r="J33" s="14" t="s">
        <v>34</v>
      </c>
      <c r="K33" s="14" t="s">
        <v>169</v>
      </c>
      <c r="L33" s="14" t="s">
        <v>2</v>
      </c>
      <c r="M33" s="14" t="s">
        <v>3</v>
      </c>
      <c r="N33" s="15">
        <v>6</v>
      </c>
      <c r="O33" s="15">
        <v>4</v>
      </c>
      <c r="P33" s="15">
        <v>3</v>
      </c>
      <c r="Q33" s="15">
        <v>0</v>
      </c>
      <c r="R33" s="15">
        <v>0</v>
      </c>
      <c r="S33" s="15">
        <v>0</v>
      </c>
      <c r="T33" s="15">
        <v>0.3</v>
      </c>
    </row>
    <row r="34" spans="1:20" x14ac:dyDescent="0.25">
      <c r="A34" s="14" t="s">
        <v>23</v>
      </c>
      <c r="B34" s="14" t="s">
        <v>274</v>
      </c>
      <c r="C34" s="14" t="s">
        <v>16</v>
      </c>
      <c r="D34" s="15">
        <v>339737</v>
      </c>
      <c r="E34" s="16">
        <v>44743.503050208332</v>
      </c>
      <c r="F34" s="42">
        <f>H34</f>
        <v>13.3</v>
      </c>
      <c r="G34" s="44" t="s">
        <v>290</v>
      </c>
      <c r="H34" s="15">
        <v>13.3</v>
      </c>
      <c r="I34" s="14" t="s">
        <v>61</v>
      </c>
      <c r="J34" s="14" t="s">
        <v>34</v>
      </c>
      <c r="K34" s="14" t="s">
        <v>5</v>
      </c>
      <c r="L34" s="14" t="s">
        <v>2</v>
      </c>
      <c r="M34" s="14" t="s">
        <v>3</v>
      </c>
      <c r="N34" s="15">
        <v>6</v>
      </c>
      <c r="O34" s="15">
        <v>4</v>
      </c>
      <c r="P34" s="15">
        <v>3</v>
      </c>
      <c r="Q34" s="15">
        <v>0</v>
      </c>
      <c r="R34" s="15">
        <v>0</v>
      </c>
      <c r="S34" s="15">
        <v>0</v>
      </c>
      <c r="T34" s="15">
        <v>0.3</v>
      </c>
    </row>
    <row r="35" spans="1:20" x14ac:dyDescent="0.25">
      <c r="A35" s="14" t="s">
        <v>23</v>
      </c>
      <c r="B35" s="14" t="s">
        <v>274</v>
      </c>
      <c r="C35" s="14" t="s">
        <v>16</v>
      </c>
      <c r="D35" s="15">
        <v>340433</v>
      </c>
      <c r="E35" s="16">
        <v>44746.683448541662</v>
      </c>
      <c r="F35" s="42">
        <f>H35</f>
        <v>13.3</v>
      </c>
      <c r="G35" s="44" t="s">
        <v>290</v>
      </c>
      <c r="H35" s="15">
        <v>13.3</v>
      </c>
      <c r="I35" s="14" t="s">
        <v>60</v>
      </c>
      <c r="J35" s="14" t="s">
        <v>34</v>
      </c>
      <c r="K35" s="14" t="s">
        <v>175</v>
      </c>
      <c r="L35" s="14" t="s">
        <v>2</v>
      </c>
      <c r="M35" s="14" t="s">
        <v>3</v>
      </c>
      <c r="N35" s="15">
        <v>6</v>
      </c>
      <c r="O35" s="15">
        <v>4</v>
      </c>
      <c r="P35" s="15">
        <v>3</v>
      </c>
      <c r="Q35" s="15">
        <v>0</v>
      </c>
      <c r="R35" s="15">
        <v>0</v>
      </c>
      <c r="S35" s="15">
        <v>0</v>
      </c>
      <c r="T35" s="15">
        <v>0.3</v>
      </c>
    </row>
    <row r="36" spans="1:20" x14ac:dyDescent="0.25">
      <c r="A36" s="14" t="s">
        <v>23</v>
      </c>
      <c r="B36" s="14" t="s">
        <v>274</v>
      </c>
      <c r="C36" s="14" t="s">
        <v>16</v>
      </c>
      <c r="D36" s="15">
        <v>340458</v>
      </c>
      <c r="E36" s="16">
        <v>44746.710653194445</v>
      </c>
      <c r="F36" s="42">
        <f>H36</f>
        <v>13.3</v>
      </c>
      <c r="G36" s="44" t="s">
        <v>290</v>
      </c>
      <c r="H36" s="15">
        <v>13.3</v>
      </c>
      <c r="I36" s="14" t="s">
        <v>59</v>
      </c>
      <c r="J36" s="14" t="s">
        <v>34</v>
      </c>
      <c r="K36" s="14" t="s">
        <v>5</v>
      </c>
      <c r="L36" s="14" t="s">
        <v>2</v>
      </c>
      <c r="M36" s="14" t="s">
        <v>3</v>
      </c>
      <c r="N36" s="15">
        <v>6</v>
      </c>
      <c r="O36" s="15">
        <v>4</v>
      </c>
      <c r="P36" s="15">
        <v>3</v>
      </c>
      <c r="Q36" s="15">
        <v>0</v>
      </c>
      <c r="R36" s="15">
        <v>0</v>
      </c>
      <c r="S36" s="15">
        <v>0</v>
      </c>
      <c r="T36" s="15">
        <v>0.3</v>
      </c>
    </row>
    <row r="37" spans="1:20" x14ac:dyDescent="0.25">
      <c r="A37" s="14" t="s">
        <v>23</v>
      </c>
      <c r="B37" s="14" t="s">
        <v>274</v>
      </c>
      <c r="C37" s="14" t="s">
        <v>16</v>
      </c>
      <c r="D37" s="15">
        <v>341017</v>
      </c>
      <c r="E37" s="16">
        <v>44747.869069155087</v>
      </c>
      <c r="F37" s="42">
        <f>H37</f>
        <v>13.3</v>
      </c>
      <c r="G37" s="44" t="s">
        <v>290</v>
      </c>
      <c r="H37" s="15">
        <v>13.3</v>
      </c>
      <c r="I37" s="14" t="s">
        <v>58</v>
      </c>
      <c r="J37" s="14" t="s">
        <v>34</v>
      </c>
      <c r="K37" s="14" t="s">
        <v>175</v>
      </c>
      <c r="L37" s="14" t="s">
        <v>2</v>
      </c>
      <c r="M37" s="14" t="s">
        <v>3</v>
      </c>
      <c r="N37" s="15">
        <v>6</v>
      </c>
      <c r="O37" s="15">
        <v>4</v>
      </c>
      <c r="P37" s="15">
        <v>3</v>
      </c>
      <c r="Q37" s="15">
        <v>0</v>
      </c>
      <c r="R37" s="15">
        <v>0</v>
      </c>
      <c r="S37" s="15">
        <v>0</v>
      </c>
      <c r="T37" s="15">
        <v>0.3</v>
      </c>
    </row>
    <row r="38" spans="1:20" x14ac:dyDescent="0.25">
      <c r="A38" s="14" t="s">
        <v>23</v>
      </c>
      <c r="B38" s="14" t="s">
        <v>274</v>
      </c>
      <c r="C38" s="14" t="s">
        <v>16</v>
      </c>
      <c r="D38" s="15">
        <v>341019</v>
      </c>
      <c r="E38" s="16">
        <v>44747.887732048606</v>
      </c>
      <c r="F38" s="42">
        <f>H38</f>
        <v>13.3</v>
      </c>
      <c r="G38" s="44" t="s">
        <v>290</v>
      </c>
      <c r="H38" s="15">
        <v>13.3</v>
      </c>
      <c r="I38" s="14" t="s">
        <v>57</v>
      </c>
      <c r="J38" s="14" t="s">
        <v>34</v>
      </c>
      <c r="K38" s="14" t="s">
        <v>169</v>
      </c>
      <c r="L38" s="14" t="s">
        <v>2</v>
      </c>
      <c r="M38" s="14" t="s">
        <v>3</v>
      </c>
      <c r="N38" s="15">
        <v>6</v>
      </c>
      <c r="O38" s="15">
        <v>4</v>
      </c>
      <c r="P38" s="15">
        <v>3</v>
      </c>
      <c r="Q38" s="15">
        <v>0</v>
      </c>
      <c r="R38" s="15">
        <v>0</v>
      </c>
      <c r="S38" s="15">
        <v>0</v>
      </c>
      <c r="T38" s="15">
        <v>0.3</v>
      </c>
    </row>
    <row r="39" spans="1:20" x14ac:dyDescent="0.25">
      <c r="A39" s="14" t="s">
        <v>23</v>
      </c>
      <c r="B39" s="14" t="s">
        <v>274</v>
      </c>
      <c r="C39" s="14" t="s">
        <v>16</v>
      </c>
      <c r="D39" s="15">
        <v>341549</v>
      </c>
      <c r="E39" s="16">
        <v>44749.677492997682</v>
      </c>
      <c r="F39" s="42">
        <f>H39</f>
        <v>13.3</v>
      </c>
      <c r="G39" s="44" t="s">
        <v>290</v>
      </c>
      <c r="H39" s="15">
        <v>13.3</v>
      </c>
      <c r="I39" s="14" t="s">
        <v>55</v>
      </c>
      <c r="J39" s="14" t="s">
        <v>34</v>
      </c>
      <c r="K39" s="14" t="s">
        <v>176</v>
      </c>
      <c r="L39" s="14" t="s">
        <v>2</v>
      </c>
      <c r="M39" s="14" t="s">
        <v>3</v>
      </c>
      <c r="N39" s="15">
        <v>6</v>
      </c>
      <c r="O39" s="15">
        <v>4</v>
      </c>
      <c r="P39" s="15">
        <v>3</v>
      </c>
      <c r="Q39" s="15">
        <v>0</v>
      </c>
      <c r="R39" s="15">
        <v>0</v>
      </c>
      <c r="S39" s="15">
        <v>0</v>
      </c>
      <c r="T39" s="15">
        <v>0.3</v>
      </c>
    </row>
    <row r="40" spans="1:20" x14ac:dyDescent="0.25">
      <c r="A40" s="14" t="s">
        <v>23</v>
      </c>
      <c r="B40" s="14" t="s">
        <v>274</v>
      </c>
      <c r="C40" s="14" t="s">
        <v>16</v>
      </c>
      <c r="D40" s="15">
        <v>340270</v>
      </c>
      <c r="E40" s="16">
        <v>44746.490164537034</v>
      </c>
      <c r="F40" s="42">
        <f>H40</f>
        <v>13</v>
      </c>
      <c r="G40" s="44" t="s">
        <v>290</v>
      </c>
      <c r="H40" s="15">
        <v>13</v>
      </c>
      <c r="I40" s="14" t="s">
        <v>54</v>
      </c>
      <c r="J40" s="14" t="s">
        <v>34</v>
      </c>
      <c r="K40" s="14" t="s">
        <v>24</v>
      </c>
      <c r="L40" s="14" t="s">
        <v>2</v>
      </c>
      <c r="M40" s="14" t="s">
        <v>3</v>
      </c>
      <c r="N40" s="15">
        <v>6</v>
      </c>
      <c r="O40" s="15">
        <v>4</v>
      </c>
      <c r="P40" s="15">
        <v>3</v>
      </c>
      <c r="Q40" s="15">
        <v>0</v>
      </c>
      <c r="R40" s="15">
        <v>0</v>
      </c>
      <c r="S40" s="15">
        <v>0</v>
      </c>
      <c r="T40" s="15">
        <v>0</v>
      </c>
    </row>
    <row r="41" spans="1:20" x14ac:dyDescent="0.25">
      <c r="A41" s="14" t="s">
        <v>23</v>
      </c>
      <c r="B41" s="14" t="s">
        <v>274</v>
      </c>
      <c r="C41" s="14" t="s">
        <v>16</v>
      </c>
      <c r="D41" s="15">
        <v>340295</v>
      </c>
      <c r="E41" s="16">
        <v>44746.510537499998</v>
      </c>
      <c r="F41" s="42">
        <f>H41</f>
        <v>13</v>
      </c>
      <c r="G41" s="44" t="s">
        <v>290</v>
      </c>
      <c r="H41" s="15">
        <v>13</v>
      </c>
      <c r="I41" s="14" t="s">
        <v>53</v>
      </c>
      <c r="J41" s="14" t="s">
        <v>34</v>
      </c>
      <c r="K41" s="14" t="s">
        <v>7</v>
      </c>
      <c r="L41" s="14" t="s">
        <v>2</v>
      </c>
      <c r="M41" s="14" t="s">
        <v>3</v>
      </c>
      <c r="N41" s="15">
        <v>6</v>
      </c>
      <c r="O41" s="15">
        <v>4</v>
      </c>
      <c r="P41" s="15">
        <v>3</v>
      </c>
      <c r="Q41" s="15">
        <v>0</v>
      </c>
      <c r="R41" s="15">
        <v>0</v>
      </c>
      <c r="S41" s="15">
        <v>0</v>
      </c>
      <c r="T41" s="15">
        <v>0</v>
      </c>
    </row>
    <row r="42" spans="1:20" x14ac:dyDescent="0.25">
      <c r="A42" s="14" t="s">
        <v>23</v>
      </c>
      <c r="B42" s="14" t="s">
        <v>274</v>
      </c>
      <c r="C42" s="14" t="s">
        <v>16</v>
      </c>
      <c r="D42" s="15">
        <v>340361</v>
      </c>
      <c r="E42" s="16">
        <v>44746.62031179398</v>
      </c>
      <c r="F42" s="42">
        <f>H42</f>
        <v>13</v>
      </c>
      <c r="G42" s="44" t="s">
        <v>290</v>
      </c>
      <c r="H42" s="15">
        <v>13</v>
      </c>
      <c r="I42" s="14" t="s">
        <v>52</v>
      </c>
      <c r="J42" s="14" t="s">
        <v>34</v>
      </c>
      <c r="K42" s="14" t="s">
        <v>126</v>
      </c>
      <c r="L42" s="14" t="s">
        <v>2</v>
      </c>
      <c r="M42" s="14" t="s">
        <v>3</v>
      </c>
      <c r="N42" s="15">
        <v>6</v>
      </c>
      <c r="O42" s="15">
        <v>4</v>
      </c>
      <c r="P42" s="15">
        <v>3</v>
      </c>
      <c r="Q42" s="15">
        <v>0</v>
      </c>
      <c r="R42" s="15">
        <v>0</v>
      </c>
      <c r="S42" s="15">
        <v>0</v>
      </c>
      <c r="T42" s="15">
        <v>0</v>
      </c>
    </row>
    <row r="43" spans="1:20" x14ac:dyDescent="0.25">
      <c r="A43" s="14" t="s">
        <v>23</v>
      </c>
      <c r="B43" s="14" t="s">
        <v>274</v>
      </c>
      <c r="C43" s="14" t="s">
        <v>16</v>
      </c>
      <c r="D43" s="15">
        <v>340436</v>
      </c>
      <c r="E43" s="16">
        <v>44746.68728554398</v>
      </c>
      <c r="F43" s="42">
        <f>H43</f>
        <v>13</v>
      </c>
      <c r="G43" s="44" t="s">
        <v>290</v>
      </c>
      <c r="H43" s="15">
        <v>13</v>
      </c>
      <c r="I43" s="14" t="s">
        <v>51</v>
      </c>
      <c r="J43" s="14" t="s">
        <v>34</v>
      </c>
      <c r="K43" s="14" t="s">
        <v>119</v>
      </c>
      <c r="L43" s="14" t="s">
        <v>2</v>
      </c>
      <c r="M43" s="14" t="s">
        <v>3</v>
      </c>
      <c r="N43" s="15">
        <v>6</v>
      </c>
      <c r="O43" s="15">
        <v>4</v>
      </c>
      <c r="P43" s="15">
        <v>3</v>
      </c>
      <c r="Q43" s="15">
        <v>0</v>
      </c>
      <c r="R43" s="15">
        <v>0</v>
      </c>
      <c r="S43" s="15">
        <v>0</v>
      </c>
      <c r="T43" s="15">
        <v>0</v>
      </c>
    </row>
    <row r="44" spans="1:20" x14ac:dyDescent="0.25">
      <c r="A44" s="14" t="s">
        <v>23</v>
      </c>
      <c r="B44" s="14" t="s">
        <v>274</v>
      </c>
      <c r="C44" s="14" t="s">
        <v>280</v>
      </c>
      <c r="D44" s="15">
        <v>340437</v>
      </c>
      <c r="E44" s="16">
        <v>44746.687318923607</v>
      </c>
      <c r="F44" s="42">
        <f>H44</f>
        <v>13</v>
      </c>
      <c r="G44" s="44" t="s">
        <v>290</v>
      </c>
      <c r="H44" s="15">
        <v>13</v>
      </c>
      <c r="I44" s="14" t="s">
        <v>51</v>
      </c>
      <c r="J44" s="14" t="s">
        <v>34</v>
      </c>
      <c r="K44" s="14" t="s">
        <v>119</v>
      </c>
      <c r="L44" s="14" t="s">
        <v>2</v>
      </c>
      <c r="M44" s="14" t="s">
        <v>3</v>
      </c>
      <c r="N44" s="15">
        <v>6</v>
      </c>
      <c r="O44" s="15">
        <v>4</v>
      </c>
      <c r="P44" s="15">
        <v>3</v>
      </c>
      <c r="Q44" s="15">
        <v>0</v>
      </c>
      <c r="R44" s="15">
        <v>0</v>
      </c>
      <c r="S44" s="15">
        <v>0</v>
      </c>
      <c r="T44" s="15">
        <v>0</v>
      </c>
    </row>
    <row r="45" spans="1:20" x14ac:dyDescent="0.25">
      <c r="A45" s="14" t="s">
        <v>23</v>
      </c>
      <c r="B45" s="14" t="s">
        <v>274</v>
      </c>
      <c r="C45" s="14" t="s">
        <v>16</v>
      </c>
      <c r="D45" s="15">
        <v>340502</v>
      </c>
      <c r="E45" s="16">
        <v>44746.736435659717</v>
      </c>
      <c r="F45" s="42">
        <f>H45</f>
        <v>13</v>
      </c>
      <c r="G45" s="44" t="s">
        <v>290</v>
      </c>
      <c r="H45" s="15">
        <v>13</v>
      </c>
      <c r="I45" s="14" t="s">
        <v>50</v>
      </c>
      <c r="J45" s="14" t="s">
        <v>34</v>
      </c>
      <c r="K45" s="14" t="s">
        <v>244</v>
      </c>
      <c r="L45" s="14" t="s">
        <v>2</v>
      </c>
      <c r="M45" s="14" t="s">
        <v>3</v>
      </c>
      <c r="N45" s="15">
        <v>6</v>
      </c>
      <c r="O45" s="15">
        <v>4</v>
      </c>
      <c r="P45" s="15">
        <v>3</v>
      </c>
      <c r="Q45" s="15">
        <v>0</v>
      </c>
      <c r="R45" s="15">
        <v>0</v>
      </c>
      <c r="S45" s="15">
        <v>0</v>
      </c>
      <c r="T45" s="15">
        <v>0</v>
      </c>
    </row>
    <row r="46" spans="1:20" x14ac:dyDescent="0.25">
      <c r="A46" s="14" t="s">
        <v>23</v>
      </c>
      <c r="B46" s="14" t="s">
        <v>274</v>
      </c>
      <c r="C46" s="14" t="s">
        <v>16</v>
      </c>
      <c r="D46" s="15">
        <v>341020</v>
      </c>
      <c r="E46" s="16">
        <v>44747.892666064814</v>
      </c>
      <c r="F46" s="42">
        <f>H46</f>
        <v>13</v>
      </c>
      <c r="G46" s="44" t="s">
        <v>290</v>
      </c>
      <c r="H46" s="15">
        <v>13</v>
      </c>
      <c r="I46" s="14" t="s">
        <v>49</v>
      </c>
      <c r="J46" s="14" t="s">
        <v>34</v>
      </c>
      <c r="K46" s="14" t="s">
        <v>119</v>
      </c>
      <c r="L46" s="14" t="s">
        <v>2</v>
      </c>
      <c r="M46" s="14" t="s">
        <v>3</v>
      </c>
      <c r="N46" s="15">
        <v>6</v>
      </c>
      <c r="O46" s="15">
        <v>4</v>
      </c>
      <c r="P46" s="15">
        <v>3</v>
      </c>
      <c r="Q46" s="15">
        <v>0</v>
      </c>
      <c r="R46" s="15">
        <v>0</v>
      </c>
      <c r="S46" s="15">
        <v>0</v>
      </c>
      <c r="T46" s="15">
        <v>0</v>
      </c>
    </row>
    <row r="47" spans="1:20" x14ac:dyDescent="0.25">
      <c r="A47" s="14" t="s">
        <v>23</v>
      </c>
      <c r="B47" s="14" t="s">
        <v>274</v>
      </c>
      <c r="C47" s="14" t="s">
        <v>16</v>
      </c>
      <c r="D47" s="15">
        <v>341023</v>
      </c>
      <c r="E47" s="16">
        <v>44747.911798067129</v>
      </c>
      <c r="F47" s="42">
        <f>H47</f>
        <v>13</v>
      </c>
      <c r="G47" s="44" t="s">
        <v>290</v>
      </c>
      <c r="H47" s="15">
        <v>13</v>
      </c>
      <c r="I47" s="14" t="s">
        <v>48</v>
      </c>
      <c r="J47" s="14" t="s">
        <v>34</v>
      </c>
      <c r="K47" s="14" t="s">
        <v>203</v>
      </c>
      <c r="L47" s="14" t="s">
        <v>2</v>
      </c>
      <c r="M47" s="14" t="s">
        <v>3</v>
      </c>
      <c r="N47" s="15">
        <v>6</v>
      </c>
      <c r="O47" s="15">
        <v>4</v>
      </c>
      <c r="P47" s="15">
        <v>3</v>
      </c>
      <c r="Q47" s="15">
        <v>0</v>
      </c>
      <c r="R47" s="15">
        <v>0</v>
      </c>
      <c r="S47" s="15">
        <v>0</v>
      </c>
      <c r="T47" s="15">
        <v>0</v>
      </c>
    </row>
    <row r="48" spans="1:20" x14ac:dyDescent="0.25">
      <c r="A48" s="14" t="s">
        <v>23</v>
      </c>
      <c r="B48" s="14" t="s">
        <v>274</v>
      </c>
      <c r="C48" s="14" t="s">
        <v>16</v>
      </c>
      <c r="D48" s="15">
        <v>341335</v>
      </c>
      <c r="E48" s="16">
        <v>44748.87919407407</v>
      </c>
      <c r="F48" s="42">
        <f>H48</f>
        <v>13</v>
      </c>
      <c r="G48" s="44" t="s">
        <v>290</v>
      </c>
      <c r="H48" s="15">
        <v>13</v>
      </c>
      <c r="I48" s="14" t="s">
        <v>47</v>
      </c>
      <c r="J48" s="14" t="s">
        <v>34</v>
      </c>
      <c r="K48" s="14" t="s">
        <v>244</v>
      </c>
      <c r="L48" s="14" t="s">
        <v>2</v>
      </c>
      <c r="M48" s="14" t="s">
        <v>3</v>
      </c>
      <c r="N48" s="15">
        <v>6</v>
      </c>
      <c r="O48" s="15">
        <v>4</v>
      </c>
      <c r="P48" s="15">
        <v>3</v>
      </c>
      <c r="Q48" s="15">
        <v>0</v>
      </c>
      <c r="R48" s="15">
        <v>0</v>
      </c>
      <c r="S48" s="15">
        <v>0</v>
      </c>
      <c r="T48" s="15">
        <v>0</v>
      </c>
    </row>
    <row r="49" spans="1:20" x14ac:dyDescent="0.25">
      <c r="A49" s="14" t="s">
        <v>23</v>
      </c>
      <c r="B49" s="14" t="s">
        <v>274</v>
      </c>
      <c r="C49" s="14" t="s">
        <v>289</v>
      </c>
      <c r="D49" s="15">
        <v>342607</v>
      </c>
      <c r="E49" s="16">
        <v>44752.569121006942</v>
      </c>
      <c r="F49" s="42">
        <f>H49</f>
        <v>12.799999999999999</v>
      </c>
      <c r="G49" s="44" t="s">
        <v>290</v>
      </c>
      <c r="H49" s="15">
        <v>12.799999999999999</v>
      </c>
      <c r="I49" s="14" t="s">
        <v>46</v>
      </c>
      <c r="J49" s="14" t="s">
        <v>34</v>
      </c>
      <c r="K49" s="14" t="s">
        <v>17</v>
      </c>
      <c r="L49" s="14" t="s">
        <v>3</v>
      </c>
      <c r="M49" s="14" t="s">
        <v>3</v>
      </c>
      <c r="N49" s="15">
        <v>0</v>
      </c>
      <c r="O49" s="15">
        <v>0</v>
      </c>
      <c r="P49" s="15">
        <v>3</v>
      </c>
      <c r="Q49" s="15">
        <v>0</v>
      </c>
      <c r="R49" s="15">
        <v>0</v>
      </c>
      <c r="S49" s="15">
        <v>9.6</v>
      </c>
      <c r="T49" s="15">
        <v>0.2</v>
      </c>
    </row>
    <row r="50" spans="1:20" x14ac:dyDescent="0.25">
      <c r="A50" s="14" t="s">
        <v>23</v>
      </c>
      <c r="B50" s="14" t="s">
        <v>274</v>
      </c>
      <c r="C50" s="14" t="s">
        <v>289</v>
      </c>
      <c r="D50" s="15">
        <v>342711</v>
      </c>
      <c r="E50" s="16">
        <v>44752.929637152774</v>
      </c>
      <c r="F50" s="42">
        <f>H50</f>
        <v>12.6</v>
      </c>
      <c r="G50" s="44" t="s">
        <v>290</v>
      </c>
      <c r="H50" s="15">
        <v>12.6</v>
      </c>
      <c r="I50" s="14" t="s">
        <v>45</v>
      </c>
      <c r="J50" s="14" t="s">
        <v>34</v>
      </c>
      <c r="K50" s="14" t="s">
        <v>158</v>
      </c>
      <c r="L50" s="14" t="s">
        <v>3</v>
      </c>
      <c r="M50" s="14" t="s">
        <v>3</v>
      </c>
      <c r="N50" s="15">
        <v>0</v>
      </c>
      <c r="O50" s="15">
        <v>0</v>
      </c>
      <c r="P50" s="15">
        <v>3</v>
      </c>
      <c r="Q50" s="15">
        <v>0</v>
      </c>
      <c r="R50" s="15">
        <v>0</v>
      </c>
      <c r="S50" s="15">
        <v>9.1999999999999993</v>
      </c>
      <c r="T50" s="15">
        <v>0.4</v>
      </c>
    </row>
    <row r="51" spans="1:20" x14ac:dyDescent="0.25">
      <c r="A51" s="14" t="s">
        <v>23</v>
      </c>
      <c r="B51" s="14" t="s">
        <v>274</v>
      </c>
      <c r="C51" s="14" t="s">
        <v>16</v>
      </c>
      <c r="D51" s="15">
        <v>339303</v>
      </c>
      <c r="E51" s="16">
        <v>44742.475486631942</v>
      </c>
      <c r="F51" s="42">
        <f>H51</f>
        <v>12.299999999999999</v>
      </c>
      <c r="G51" s="44" t="s">
        <v>290</v>
      </c>
      <c r="H51" s="15">
        <v>12.299999999999999</v>
      </c>
      <c r="I51" s="14" t="s">
        <v>104</v>
      </c>
      <c r="J51" s="14" t="s">
        <v>34</v>
      </c>
      <c r="K51" s="14" t="s">
        <v>126</v>
      </c>
      <c r="L51" s="14" t="s">
        <v>2</v>
      </c>
      <c r="M51" s="14" t="s">
        <v>3</v>
      </c>
      <c r="N51" s="15">
        <v>6</v>
      </c>
      <c r="O51" s="15">
        <v>4</v>
      </c>
      <c r="P51" s="15">
        <v>0</v>
      </c>
      <c r="Q51" s="15">
        <v>0</v>
      </c>
      <c r="R51" s="15">
        <v>0</v>
      </c>
      <c r="S51" s="15">
        <v>1.2</v>
      </c>
      <c r="T51" s="15">
        <v>1.1000000000000001</v>
      </c>
    </row>
    <row r="52" spans="1:20" x14ac:dyDescent="0.25">
      <c r="A52" s="14" t="s">
        <v>23</v>
      </c>
      <c r="B52" s="14" t="s">
        <v>274</v>
      </c>
      <c r="C52" s="14" t="s">
        <v>16</v>
      </c>
      <c r="D52" s="15">
        <v>340470</v>
      </c>
      <c r="E52" s="16">
        <v>44746.71612488426</v>
      </c>
      <c r="F52" s="42">
        <f>H52</f>
        <v>12</v>
      </c>
      <c r="G52" s="44" t="s">
        <v>290</v>
      </c>
      <c r="H52" s="15">
        <v>12</v>
      </c>
      <c r="I52" s="14" t="s">
        <v>103</v>
      </c>
      <c r="J52" s="14" t="s">
        <v>34</v>
      </c>
      <c r="K52" s="14" t="s">
        <v>127</v>
      </c>
      <c r="L52" s="14" t="s">
        <v>2</v>
      </c>
      <c r="M52" s="14" t="s">
        <v>3</v>
      </c>
      <c r="N52" s="15">
        <v>6</v>
      </c>
      <c r="O52" s="15">
        <v>0</v>
      </c>
      <c r="P52" s="15">
        <v>0</v>
      </c>
      <c r="Q52" s="15">
        <v>6</v>
      </c>
      <c r="R52" s="15">
        <v>0</v>
      </c>
      <c r="S52" s="15">
        <v>0</v>
      </c>
      <c r="T52" s="15">
        <v>0</v>
      </c>
    </row>
    <row r="53" spans="1:20" x14ac:dyDescent="0.25">
      <c r="A53" s="14" t="s">
        <v>23</v>
      </c>
      <c r="B53" s="14" t="s">
        <v>274</v>
      </c>
      <c r="C53" s="14" t="s">
        <v>280</v>
      </c>
      <c r="D53" s="15">
        <v>340471</v>
      </c>
      <c r="E53" s="16">
        <v>44746.716155486109</v>
      </c>
      <c r="F53" s="42">
        <f>H53</f>
        <v>12</v>
      </c>
      <c r="G53" s="44" t="s">
        <v>290</v>
      </c>
      <c r="H53" s="15">
        <v>12</v>
      </c>
      <c r="I53" s="14" t="s">
        <v>103</v>
      </c>
      <c r="J53" s="14" t="s">
        <v>34</v>
      </c>
      <c r="K53" s="14" t="s">
        <v>127</v>
      </c>
      <c r="L53" s="14" t="s">
        <v>2</v>
      </c>
      <c r="M53" s="14" t="s">
        <v>3</v>
      </c>
      <c r="N53" s="15">
        <v>6</v>
      </c>
      <c r="O53" s="15">
        <v>0</v>
      </c>
      <c r="P53" s="15">
        <v>0</v>
      </c>
      <c r="Q53" s="15">
        <v>6</v>
      </c>
      <c r="R53" s="15">
        <v>0</v>
      </c>
      <c r="S53" s="15">
        <v>0</v>
      </c>
      <c r="T53" s="15">
        <v>0</v>
      </c>
    </row>
    <row r="54" spans="1:20" x14ac:dyDescent="0.25">
      <c r="A54" s="14" t="s">
        <v>23</v>
      </c>
      <c r="B54" s="14" t="s">
        <v>274</v>
      </c>
      <c r="C54" s="14" t="s">
        <v>16</v>
      </c>
      <c r="D54" s="15">
        <v>339489</v>
      </c>
      <c r="E54" s="16">
        <v>44742.667390289353</v>
      </c>
      <c r="F54" s="42">
        <f>H54</f>
        <v>11.5</v>
      </c>
      <c r="G54" s="44" t="s">
        <v>290</v>
      </c>
      <c r="H54" s="15">
        <v>11.5</v>
      </c>
      <c r="I54" s="14" t="s">
        <v>102</v>
      </c>
      <c r="J54" s="14" t="s">
        <v>34</v>
      </c>
      <c r="K54" s="14" t="s">
        <v>175</v>
      </c>
      <c r="L54" s="14" t="s">
        <v>2</v>
      </c>
      <c r="M54" s="14" t="s">
        <v>3</v>
      </c>
      <c r="N54" s="15">
        <v>6</v>
      </c>
      <c r="O54" s="15">
        <v>4</v>
      </c>
      <c r="P54" s="15">
        <v>0</v>
      </c>
      <c r="Q54" s="15">
        <v>0</v>
      </c>
      <c r="R54" s="15">
        <v>0</v>
      </c>
      <c r="S54" s="15">
        <v>0</v>
      </c>
      <c r="T54" s="15">
        <v>1.5</v>
      </c>
    </row>
    <row r="55" spans="1:20" x14ac:dyDescent="0.25">
      <c r="A55" s="14" t="s">
        <v>23</v>
      </c>
      <c r="B55" s="14" t="s">
        <v>274</v>
      </c>
      <c r="C55" s="14" t="s">
        <v>16</v>
      </c>
      <c r="D55" s="15">
        <v>339812</v>
      </c>
      <c r="E55" s="16">
        <v>44743.605564502315</v>
      </c>
      <c r="F55" s="42">
        <f>H55</f>
        <v>11.5</v>
      </c>
      <c r="G55" s="44" t="s">
        <v>290</v>
      </c>
      <c r="H55" s="15">
        <v>11.5</v>
      </c>
      <c r="I55" s="14" t="s">
        <v>96</v>
      </c>
      <c r="J55" s="14" t="s">
        <v>34</v>
      </c>
      <c r="K55" s="14" t="s">
        <v>24</v>
      </c>
      <c r="L55" s="14" t="s">
        <v>2</v>
      </c>
      <c r="M55" s="14" t="s">
        <v>3</v>
      </c>
      <c r="N55" s="15">
        <v>6</v>
      </c>
      <c r="O55" s="15">
        <v>4</v>
      </c>
      <c r="P55" s="15">
        <v>0</v>
      </c>
      <c r="Q55" s="15">
        <v>0</v>
      </c>
      <c r="R55" s="15">
        <v>0</v>
      </c>
      <c r="S55" s="15">
        <v>0</v>
      </c>
      <c r="T55" s="15">
        <v>1.5</v>
      </c>
    </row>
    <row r="56" spans="1:20" x14ac:dyDescent="0.25">
      <c r="A56" s="14" t="s">
        <v>23</v>
      </c>
      <c r="B56" s="14" t="s">
        <v>274</v>
      </c>
      <c r="C56" s="14" t="s">
        <v>16</v>
      </c>
      <c r="D56" s="15">
        <v>341563</v>
      </c>
      <c r="E56" s="16">
        <v>44749.702996423606</v>
      </c>
      <c r="F56" s="42">
        <f>H56</f>
        <v>11.5</v>
      </c>
      <c r="G56" s="44" t="s">
        <v>290</v>
      </c>
      <c r="H56" s="15">
        <v>11.5</v>
      </c>
      <c r="I56" s="14" t="s">
        <v>93</v>
      </c>
      <c r="J56" s="14" t="s">
        <v>34</v>
      </c>
      <c r="K56" s="14" t="s">
        <v>17</v>
      </c>
      <c r="L56" s="14" t="s">
        <v>2</v>
      </c>
      <c r="M56" s="14" t="s">
        <v>3</v>
      </c>
      <c r="N56" s="15">
        <v>6</v>
      </c>
      <c r="O56" s="15">
        <v>4</v>
      </c>
      <c r="P56" s="15">
        <v>0</v>
      </c>
      <c r="Q56" s="15">
        <v>0</v>
      </c>
      <c r="R56" s="15">
        <v>0</v>
      </c>
      <c r="S56" s="15">
        <v>0</v>
      </c>
      <c r="T56" s="15">
        <v>1.5</v>
      </c>
    </row>
    <row r="57" spans="1:20" x14ac:dyDescent="0.25">
      <c r="A57" s="14" t="s">
        <v>23</v>
      </c>
      <c r="B57" s="14" t="s">
        <v>274</v>
      </c>
      <c r="C57" s="14" t="s">
        <v>16</v>
      </c>
      <c r="D57" s="15">
        <v>342910</v>
      </c>
      <c r="E57" s="16">
        <v>44753.490844884254</v>
      </c>
      <c r="F57" s="42">
        <f>H57</f>
        <v>11.5</v>
      </c>
      <c r="G57" s="44" t="s">
        <v>290</v>
      </c>
      <c r="H57" s="15">
        <v>11.5</v>
      </c>
      <c r="I57" s="14" t="s">
        <v>91</v>
      </c>
      <c r="J57" s="14" t="s">
        <v>34</v>
      </c>
      <c r="K57" s="14" t="s">
        <v>202</v>
      </c>
      <c r="L57" s="14" t="s">
        <v>2</v>
      </c>
      <c r="M57" s="14" t="s">
        <v>3</v>
      </c>
      <c r="N57" s="15">
        <v>6</v>
      </c>
      <c r="O57" s="15">
        <v>4</v>
      </c>
      <c r="P57" s="15">
        <v>0</v>
      </c>
      <c r="Q57" s="15">
        <v>0</v>
      </c>
      <c r="R57" s="15">
        <v>0</v>
      </c>
      <c r="S57" s="15">
        <v>0</v>
      </c>
      <c r="T57" s="15">
        <v>1.5</v>
      </c>
    </row>
    <row r="58" spans="1:20" x14ac:dyDescent="0.25">
      <c r="A58" s="14" t="s">
        <v>23</v>
      </c>
      <c r="B58" s="14" t="s">
        <v>274</v>
      </c>
      <c r="C58" s="14" t="s">
        <v>16</v>
      </c>
      <c r="D58" s="15">
        <v>339286</v>
      </c>
      <c r="E58" s="16">
        <v>44742.468023912035</v>
      </c>
      <c r="F58" s="42">
        <f>H58</f>
        <v>10.9</v>
      </c>
      <c r="G58" s="44" t="s">
        <v>290</v>
      </c>
      <c r="H58" s="15">
        <v>10.9</v>
      </c>
      <c r="I58" s="14" t="s">
        <v>44</v>
      </c>
      <c r="J58" s="14" t="s">
        <v>34</v>
      </c>
      <c r="K58" s="14" t="s">
        <v>6</v>
      </c>
      <c r="L58" s="14" t="s">
        <v>2</v>
      </c>
      <c r="M58" s="14" t="s">
        <v>3</v>
      </c>
      <c r="N58" s="15">
        <v>6</v>
      </c>
      <c r="O58" s="15">
        <v>4</v>
      </c>
      <c r="P58" s="15">
        <v>3</v>
      </c>
      <c r="Q58" s="15">
        <v>0</v>
      </c>
      <c r="R58" s="15">
        <v>0</v>
      </c>
      <c r="S58" s="15">
        <v>-2.4</v>
      </c>
      <c r="T58" s="15">
        <v>0.3</v>
      </c>
    </row>
    <row r="59" spans="1:20" x14ac:dyDescent="0.25">
      <c r="A59" s="14" t="s">
        <v>23</v>
      </c>
      <c r="B59" s="14" t="s">
        <v>274</v>
      </c>
      <c r="C59" s="14" t="s">
        <v>16</v>
      </c>
      <c r="D59" s="15">
        <v>341041</v>
      </c>
      <c r="E59" s="16">
        <v>44748.36624560185</v>
      </c>
      <c r="F59" s="42">
        <f>H59</f>
        <v>10.6</v>
      </c>
      <c r="G59" s="44" t="s">
        <v>290</v>
      </c>
      <c r="H59" s="15">
        <v>10.6</v>
      </c>
      <c r="I59" s="14" t="s">
        <v>82</v>
      </c>
      <c r="J59" s="14" t="s">
        <v>34</v>
      </c>
      <c r="K59" s="14" t="s">
        <v>150</v>
      </c>
      <c r="L59" s="14" t="s">
        <v>2</v>
      </c>
      <c r="M59" s="14" t="s">
        <v>3</v>
      </c>
      <c r="N59" s="15">
        <v>6</v>
      </c>
      <c r="O59" s="15">
        <v>4</v>
      </c>
      <c r="P59" s="15">
        <v>0</v>
      </c>
      <c r="Q59" s="15">
        <v>0</v>
      </c>
      <c r="R59" s="15">
        <v>0</v>
      </c>
      <c r="S59" s="15">
        <v>0</v>
      </c>
      <c r="T59" s="15">
        <v>0.6</v>
      </c>
    </row>
    <row r="60" spans="1:20" x14ac:dyDescent="0.25">
      <c r="A60" s="14" t="s">
        <v>23</v>
      </c>
      <c r="B60" s="14" t="s">
        <v>274</v>
      </c>
      <c r="C60" s="14" t="s">
        <v>16</v>
      </c>
      <c r="D60" s="15">
        <v>343147</v>
      </c>
      <c r="E60" s="16">
        <v>44753.633610289347</v>
      </c>
      <c r="F60" s="42">
        <f>H60</f>
        <v>10.6</v>
      </c>
      <c r="G60" s="44" t="s">
        <v>290</v>
      </c>
      <c r="H60" s="15">
        <v>10.6</v>
      </c>
      <c r="I60" s="14" t="s">
        <v>73</v>
      </c>
      <c r="J60" s="14" t="s">
        <v>34</v>
      </c>
      <c r="K60" s="14" t="s">
        <v>244</v>
      </c>
      <c r="L60" s="14" t="s">
        <v>2</v>
      </c>
      <c r="M60" s="14" t="s">
        <v>3</v>
      </c>
      <c r="N60" s="15">
        <v>6</v>
      </c>
      <c r="O60" s="15">
        <v>4</v>
      </c>
      <c r="P60" s="15">
        <v>0</v>
      </c>
      <c r="Q60" s="15">
        <v>0</v>
      </c>
      <c r="R60" s="15">
        <v>0</v>
      </c>
      <c r="S60" s="15">
        <v>0</v>
      </c>
      <c r="T60" s="15">
        <v>0.6</v>
      </c>
    </row>
    <row r="61" spans="1:20" x14ac:dyDescent="0.25">
      <c r="A61" s="14" t="s">
        <v>23</v>
      </c>
      <c r="B61" s="14" t="s">
        <v>274</v>
      </c>
      <c r="C61" s="14" t="s">
        <v>16</v>
      </c>
      <c r="D61" s="15">
        <v>344703</v>
      </c>
      <c r="E61" s="16">
        <v>44755.41054960648</v>
      </c>
      <c r="F61" s="42">
        <f>H61</f>
        <v>10.6</v>
      </c>
      <c r="G61" s="44" t="s">
        <v>290</v>
      </c>
      <c r="H61" s="15">
        <v>10.6</v>
      </c>
      <c r="I61" s="14" t="s">
        <v>70</v>
      </c>
      <c r="J61" s="14" t="s">
        <v>34</v>
      </c>
      <c r="K61" s="14" t="s">
        <v>175</v>
      </c>
      <c r="L61" s="14" t="s">
        <v>2</v>
      </c>
      <c r="M61" s="14" t="s">
        <v>3</v>
      </c>
      <c r="N61" s="15">
        <v>6</v>
      </c>
      <c r="O61" s="15">
        <v>4</v>
      </c>
      <c r="P61" s="15">
        <v>0</v>
      </c>
      <c r="Q61" s="15">
        <v>0</v>
      </c>
      <c r="R61" s="15">
        <v>0</v>
      </c>
      <c r="S61" s="15">
        <v>0</v>
      </c>
      <c r="T61" s="15">
        <v>0.6</v>
      </c>
    </row>
    <row r="62" spans="1:20" x14ac:dyDescent="0.25">
      <c r="A62" s="14" t="s">
        <v>23</v>
      </c>
      <c r="B62" s="14" t="s">
        <v>274</v>
      </c>
      <c r="C62" s="14" t="s">
        <v>16</v>
      </c>
      <c r="D62" s="15">
        <v>345329</v>
      </c>
      <c r="E62" s="16">
        <v>44755.800403912035</v>
      </c>
      <c r="F62" s="42">
        <f>H62</f>
        <v>10.4</v>
      </c>
      <c r="G62" s="44" t="s">
        <v>290</v>
      </c>
      <c r="H62" s="15">
        <v>10.4</v>
      </c>
      <c r="I62" s="14" t="s">
        <v>69</v>
      </c>
      <c r="J62" s="14" t="s">
        <v>34</v>
      </c>
      <c r="K62" s="14" t="s">
        <v>145</v>
      </c>
      <c r="L62" s="14" t="s">
        <v>2</v>
      </c>
      <c r="M62" s="14" t="s">
        <v>3</v>
      </c>
      <c r="N62" s="15">
        <v>6</v>
      </c>
      <c r="O62" s="15">
        <v>4</v>
      </c>
      <c r="P62" s="15">
        <v>0</v>
      </c>
      <c r="Q62" s="15">
        <v>0</v>
      </c>
      <c r="R62" s="15">
        <v>0</v>
      </c>
      <c r="S62" s="15">
        <v>0</v>
      </c>
      <c r="T62" s="15">
        <v>0.4</v>
      </c>
    </row>
    <row r="63" spans="1:20" x14ac:dyDescent="0.25">
      <c r="A63" s="14" t="s">
        <v>23</v>
      </c>
      <c r="B63" s="14" t="s">
        <v>274</v>
      </c>
      <c r="C63" s="14" t="s">
        <v>16</v>
      </c>
      <c r="D63" s="15">
        <v>339275</v>
      </c>
      <c r="E63" s="16">
        <v>44742.460745300923</v>
      </c>
      <c r="F63" s="42">
        <f>H63</f>
        <v>10.3</v>
      </c>
      <c r="G63" s="44" t="s">
        <v>290</v>
      </c>
      <c r="H63" s="15">
        <v>10.3</v>
      </c>
      <c r="I63" s="14" t="s">
        <v>64</v>
      </c>
      <c r="J63" s="14" t="s">
        <v>34</v>
      </c>
      <c r="K63" s="14" t="s">
        <v>126</v>
      </c>
      <c r="L63" s="14" t="s">
        <v>2</v>
      </c>
      <c r="M63" s="14" t="s">
        <v>3</v>
      </c>
      <c r="N63" s="15">
        <v>6</v>
      </c>
      <c r="O63" s="15">
        <v>4</v>
      </c>
      <c r="P63" s="15">
        <v>0</v>
      </c>
      <c r="Q63" s="15">
        <v>0</v>
      </c>
      <c r="R63" s="15">
        <v>0</v>
      </c>
      <c r="S63" s="15">
        <v>0</v>
      </c>
      <c r="T63" s="15">
        <v>0.3</v>
      </c>
    </row>
    <row r="64" spans="1:20" x14ac:dyDescent="0.25">
      <c r="A64" s="14" t="s">
        <v>23</v>
      </c>
      <c r="B64" s="14" t="s">
        <v>274</v>
      </c>
      <c r="C64" s="14" t="s">
        <v>16</v>
      </c>
      <c r="D64" s="15">
        <v>339310</v>
      </c>
      <c r="E64" s="16">
        <v>44742.481366736109</v>
      </c>
      <c r="F64" s="42">
        <f>H64</f>
        <v>10.3</v>
      </c>
      <c r="G64" s="44" t="s">
        <v>290</v>
      </c>
      <c r="H64" s="15">
        <v>10.3</v>
      </c>
      <c r="I64" s="14" t="s">
        <v>63</v>
      </c>
      <c r="J64" s="14" t="s">
        <v>34</v>
      </c>
      <c r="K64" s="14" t="s">
        <v>24</v>
      </c>
      <c r="L64" s="14" t="s">
        <v>2</v>
      </c>
      <c r="M64" s="14" t="s">
        <v>3</v>
      </c>
      <c r="N64" s="15">
        <v>6</v>
      </c>
      <c r="O64" s="15">
        <v>4</v>
      </c>
      <c r="P64" s="15">
        <v>0</v>
      </c>
      <c r="Q64" s="15">
        <v>0</v>
      </c>
      <c r="R64" s="15">
        <v>0</v>
      </c>
      <c r="S64" s="15">
        <v>0</v>
      </c>
      <c r="T64" s="15">
        <v>0.3</v>
      </c>
    </row>
    <row r="65" spans="1:20" x14ac:dyDescent="0.25">
      <c r="A65" s="14" t="s">
        <v>23</v>
      </c>
      <c r="B65" s="14" t="s">
        <v>274</v>
      </c>
      <c r="C65" s="14" t="s">
        <v>16</v>
      </c>
      <c r="D65" s="15">
        <v>339524</v>
      </c>
      <c r="E65" s="16">
        <v>44742.703564930554</v>
      </c>
      <c r="F65" s="42">
        <f>H65</f>
        <v>10.3</v>
      </c>
      <c r="G65" s="44" t="s">
        <v>290</v>
      </c>
      <c r="H65" s="15">
        <v>10.3</v>
      </c>
      <c r="I65" s="14" t="s">
        <v>62</v>
      </c>
      <c r="J65" s="14" t="s">
        <v>34</v>
      </c>
      <c r="K65" s="14" t="s">
        <v>24</v>
      </c>
      <c r="L65" s="14" t="s">
        <v>2</v>
      </c>
      <c r="M65" s="14" t="s">
        <v>3</v>
      </c>
      <c r="N65" s="15">
        <v>6</v>
      </c>
      <c r="O65" s="15">
        <v>4</v>
      </c>
      <c r="P65" s="15">
        <v>0</v>
      </c>
      <c r="Q65" s="15">
        <v>0</v>
      </c>
      <c r="R65" s="15">
        <v>0</v>
      </c>
      <c r="S65" s="15">
        <v>0</v>
      </c>
      <c r="T65" s="15">
        <v>0.3</v>
      </c>
    </row>
    <row r="66" spans="1:20" x14ac:dyDescent="0.25">
      <c r="A66" s="14" t="s">
        <v>23</v>
      </c>
      <c r="B66" s="14" t="s">
        <v>274</v>
      </c>
      <c r="C66" s="14" t="s">
        <v>16</v>
      </c>
      <c r="D66" s="15">
        <v>341096</v>
      </c>
      <c r="E66" s="16">
        <v>44748.424263356479</v>
      </c>
      <c r="F66" s="42">
        <f>H66</f>
        <v>10.3</v>
      </c>
      <c r="G66" s="44" t="s">
        <v>290</v>
      </c>
      <c r="H66" s="15">
        <v>10.3</v>
      </c>
      <c r="I66" s="14" t="s">
        <v>56</v>
      </c>
      <c r="J66" s="14" t="s">
        <v>34</v>
      </c>
      <c r="K66" s="14" t="s">
        <v>169</v>
      </c>
      <c r="L66" s="14" t="s">
        <v>2</v>
      </c>
      <c r="M66" s="14" t="s">
        <v>3</v>
      </c>
      <c r="N66" s="15">
        <v>6</v>
      </c>
      <c r="O66" s="15">
        <v>4</v>
      </c>
      <c r="P66" s="15">
        <v>0</v>
      </c>
      <c r="Q66" s="15">
        <v>0</v>
      </c>
      <c r="R66" s="15">
        <v>0</v>
      </c>
      <c r="S66" s="15">
        <v>0</v>
      </c>
      <c r="T66" s="15">
        <v>0.3</v>
      </c>
    </row>
    <row r="67" spans="1:20" x14ac:dyDescent="0.25">
      <c r="A67" s="14" t="s">
        <v>23</v>
      </c>
      <c r="B67" s="14" t="s">
        <v>274</v>
      </c>
      <c r="C67" s="14" t="s">
        <v>16</v>
      </c>
      <c r="D67" s="15">
        <v>341608</v>
      </c>
      <c r="E67" s="16">
        <v>44749.961594178239</v>
      </c>
      <c r="F67" s="42">
        <f>H67</f>
        <v>9.6999999999999993</v>
      </c>
      <c r="G67" s="44" t="s">
        <v>290</v>
      </c>
      <c r="H67" s="15">
        <v>9.6999999999999993</v>
      </c>
      <c r="I67" s="14" t="s">
        <v>43</v>
      </c>
      <c r="J67" s="14" t="s">
        <v>34</v>
      </c>
      <c r="K67" s="14" t="s">
        <v>119</v>
      </c>
      <c r="L67" s="14" t="s">
        <v>2</v>
      </c>
      <c r="M67" s="14" t="s">
        <v>3</v>
      </c>
      <c r="N67" s="15">
        <v>6</v>
      </c>
      <c r="O67" s="15">
        <v>0</v>
      </c>
      <c r="P67" s="15">
        <v>3</v>
      </c>
      <c r="Q67" s="15">
        <v>0</v>
      </c>
      <c r="R67" s="15">
        <v>0</v>
      </c>
      <c r="S67" s="15">
        <v>0</v>
      </c>
      <c r="T67" s="15">
        <v>0.7</v>
      </c>
    </row>
    <row r="68" spans="1:20" x14ac:dyDescent="0.25">
      <c r="A68" s="14" t="s">
        <v>23</v>
      </c>
      <c r="B68" s="14" t="s">
        <v>274</v>
      </c>
      <c r="C68" s="14" t="s">
        <v>16</v>
      </c>
      <c r="D68" s="15">
        <v>340542</v>
      </c>
      <c r="E68" s="16">
        <v>44746.901237650462</v>
      </c>
      <c r="F68" s="42">
        <f>H68</f>
        <v>6.7</v>
      </c>
      <c r="G68" s="44" t="s">
        <v>290</v>
      </c>
      <c r="H68" s="15">
        <v>6.7</v>
      </c>
      <c r="I68" s="14" t="s">
        <v>42</v>
      </c>
      <c r="J68" s="14" t="s">
        <v>34</v>
      </c>
      <c r="K68" s="14" t="s">
        <v>244</v>
      </c>
      <c r="L68" s="14" t="s">
        <v>3</v>
      </c>
      <c r="M68" s="14" t="s">
        <v>3</v>
      </c>
      <c r="N68" s="15">
        <v>0</v>
      </c>
      <c r="O68" s="15">
        <v>0</v>
      </c>
      <c r="P68" s="15">
        <v>0</v>
      </c>
      <c r="Q68" s="15">
        <v>6</v>
      </c>
      <c r="R68" s="15">
        <v>0</v>
      </c>
      <c r="S68" s="15">
        <v>0</v>
      </c>
      <c r="T68" s="15">
        <v>0.7</v>
      </c>
    </row>
    <row r="69" spans="1:20" x14ac:dyDescent="0.25">
      <c r="A69" s="14" t="s">
        <v>23</v>
      </c>
      <c r="B69" s="14" t="s">
        <v>274</v>
      </c>
      <c r="C69" s="14" t="s">
        <v>16</v>
      </c>
      <c r="D69" s="15">
        <v>342426</v>
      </c>
      <c r="E69" s="16">
        <v>44751.718502511569</v>
      </c>
      <c r="F69" s="42">
        <f>H69</f>
        <v>6.3</v>
      </c>
      <c r="G69" s="44" t="s">
        <v>290</v>
      </c>
      <c r="H69" s="15">
        <v>6.3</v>
      </c>
      <c r="I69" s="14" t="s">
        <v>41</v>
      </c>
      <c r="J69" s="14" t="s">
        <v>34</v>
      </c>
      <c r="K69" s="14" t="s">
        <v>127</v>
      </c>
      <c r="L69" s="14" t="s">
        <v>3</v>
      </c>
      <c r="M69" s="14" t="s">
        <v>3</v>
      </c>
      <c r="N69" s="15">
        <v>0</v>
      </c>
      <c r="O69" s="15">
        <v>0</v>
      </c>
      <c r="P69" s="15">
        <v>0</v>
      </c>
      <c r="Q69" s="15">
        <v>6</v>
      </c>
      <c r="R69" s="15">
        <v>0</v>
      </c>
      <c r="S69" s="15">
        <v>0</v>
      </c>
      <c r="T69" s="15">
        <v>0.3</v>
      </c>
    </row>
    <row r="70" spans="1:20" x14ac:dyDescent="0.25">
      <c r="A70" s="14" t="s">
        <v>23</v>
      </c>
      <c r="B70" s="14" t="s">
        <v>274</v>
      </c>
      <c r="C70" s="14" t="s">
        <v>16</v>
      </c>
      <c r="D70" s="15">
        <v>339435</v>
      </c>
      <c r="E70" s="16">
        <v>44742.608150520835</v>
      </c>
      <c r="F70" s="42">
        <f>H70</f>
        <v>6</v>
      </c>
      <c r="G70" s="44" t="s">
        <v>290</v>
      </c>
      <c r="H70" s="15">
        <v>6</v>
      </c>
      <c r="I70" s="14" t="s">
        <v>40</v>
      </c>
      <c r="J70" s="14" t="s">
        <v>34</v>
      </c>
      <c r="K70" s="14" t="s">
        <v>244</v>
      </c>
      <c r="L70" s="14" t="s">
        <v>3</v>
      </c>
      <c r="M70" s="14" t="s">
        <v>3</v>
      </c>
      <c r="N70" s="15">
        <v>0</v>
      </c>
      <c r="O70" s="15">
        <v>0</v>
      </c>
      <c r="P70" s="15">
        <v>0</v>
      </c>
      <c r="Q70" s="15">
        <v>6</v>
      </c>
      <c r="R70" s="15">
        <v>0</v>
      </c>
      <c r="S70" s="15">
        <v>0</v>
      </c>
      <c r="T70" s="15">
        <v>0</v>
      </c>
    </row>
    <row r="71" spans="1:20" x14ac:dyDescent="0.25">
      <c r="A71" s="14" t="s">
        <v>23</v>
      </c>
      <c r="B71" s="14" t="s">
        <v>274</v>
      </c>
      <c r="C71" s="14" t="s">
        <v>280</v>
      </c>
      <c r="D71" s="15">
        <v>339436</v>
      </c>
      <c r="E71" s="16">
        <v>44742.608163969904</v>
      </c>
      <c r="F71" s="42">
        <f>H71</f>
        <v>6</v>
      </c>
      <c r="G71" s="44" t="s">
        <v>290</v>
      </c>
      <c r="H71" s="15">
        <v>6</v>
      </c>
      <c r="I71" s="14" t="s">
        <v>40</v>
      </c>
      <c r="J71" s="14" t="s">
        <v>34</v>
      </c>
      <c r="K71" s="14" t="s">
        <v>244</v>
      </c>
      <c r="L71" s="14" t="s">
        <v>3</v>
      </c>
      <c r="M71" s="14" t="s">
        <v>3</v>
      </c>
      <c r="N71" s="15">
        <v>0</v>
      </c>
      <c r="O71" s="15">
        <v>0</v>
      </c>
      <c r="P71" s="15">
        <v>0</v>
      </c>
      <c r="Q71" s="15">
        <v>6</v>
      </c>
      <c r="R71" s="15">
        <v>0</v>
      </c>
      <c r="S71" s="15">
        <v>0</v>
      </c>
      <c r="T71" s="15">
        <v>0</v>
      </c>
    </row>
    <row r="72" spans="1:20" x14ac:dyDescent="0.25">
      <c r="A72" s="14" t="s">
        <v>23</v>
      </c>
      <c r="B72" s="14" t="s">
        <v>274</v>
      </c>
      <c r="C72" s="14" t="s">
        <v>280</v>
      </c>
      <c r="D72" s="15">
        <v>339437</v>
      </c>
      <c r="E72" s="16">
        <v>44742.608173969908</v>
      </c>
      <c r="F72" s="42">
        <f>H72</f>
        <v>6</v>
      </c>
      <c r="G72" s="44" t="s">
        <v>290</v>
      </c>
      <c r="H72" s="15">
        <v>6</v>
      </c>
      <c r="I72" s="14" t="s">
        <v>40</v>
      </c>
      <c r="J72" s="14" t="s">
        <v>34</v>
      </c>
      <c r="K72" s="14" t="s">
        <v>244</v>
      </c>
      <c r="L72" s="14" t="s">
        <v>3</v>
      </c>
      <c r="M72" s="14" t="s">
        <v>3</v>
      </c>
      <c r="N72" s="15">
        <v>0</v>
      </c>
      <c r="O72" s="15">
        <v>0</v>
      </c>
      <c r="P72" s="15">
        <v>0</v>
      </c>
      <c r="Q72" s="15">
        <v>6</v>
      </c>
      <c r="R72" s="15">
        <v>0</v>
      </c>
      <c r="S72" s="15">
        <v>0</v>
      </c>
      <c r="T72" s="15">
        <v>0</v>
      </c>
    </row>
    <row r="73" spans="1:20" x14ac:dyDescent="0.25">
      <c r="A73" s="14" t="s">
        <v>23</v>
      </c>
      <c r="B73" s="14" t="s">
        <v>274</v>
      </c>
      <c r="C73" s="14" t="s">
        <v>280</v>
      </c>
      <c r="D73" s="15">
        <v>339438</v>
      </c>
      <c r="E73" s="16">
        <v>44742.608198518516</v>
      </c>
      <c r="F73" s="42">
        <f>H73</f>
        <v>6</v>
      </c>
      <c r="G73" s="44" t="s">
        <v>290</v>
      </c>
      <c r="H73" s="15">
        <v>6</v>
      </c>
      <c r="I73" s="14" t="s">
        <v>40</v>
      </c>
      <c r="J73" s="14" t="s">
        <v>34</v>
      </c>
      <c r="K73" s="14" t="s">
        <v>244</v>
      </c>
      <c r="L73" s="14" t="s">
        <v>3</v>
      </c>
      <c r="M73" s="14" t="s">
        <v>3</v>
      </c>
      <c r="N73" s="15">
        <v>0</v>
      </c>
      <c r="O73" s="15">
        <v>0</v>
      </c>
      <c r="P73" s="15">
        <v>0</v>
      </c>
      <c r="Q73" s="15">
        <v>6</v>
      </c>
      <c r="R73" s="15">
        <v>0</v>
      </c>
      <c r="S73" s="15">
        <v>0</v>
      </c>
      <c r="T73" s="15">
        <v>0</v>
      </c>
    </row>
    <row r="74" spans="1:20" x14ac:dyDescent="0.25">
      <c r="A74" s="14" t="s">
        <v>23</v>
      </c>
      <c r="B74" s="14" t="s">
        <v>274</v>
      </c>
      <c r="C74" s="14" t="s">
        <v>280</v>
      </c>
      <c r="D74" s="15">
        <v>339439</v>
      </c>
      <c r="E74" s="16">
        <v>44742.608206793979</v>
      </c>
      <c r="F74" s="42">
        <f>H74</f>
        <v>6</v>
      </c>
      <c r="G74" s="44" t="s">
        <v>290</v>
      </c>
      <c r="H74" s="15">
        <v>6</v>
      </c>
      <c r="I74" s="14" t="s">
        <v>40</v>
      </c>
      <c r="J74" s="14" t="s">
        <v>34</v>
      </c>
      <c r="K74" s="14" t="s">
        <v>244</v>
      </c>
      <c r="L74" s="14" t="s">
        <v>3</v>
      </c>
      <c r="M74" s="14" t="s">
        <v>3</v>
      </c>
      <c r="N74" s="15">
        <v>0</v>
      </c>
      <c r="O74" s="15">
        <v>0</v>
      </c>
      <c r="P74" s="15">
        <v>0</v>
      </c>
      <c r="Q74" s="15">
        <v>6</v>
      </c>
      <c r="R74" s="15">
        <v>0</v>
      </c>
      <c r="S74" s="15">
        <v>0</v>
      </c>
      <c r="T74" s="15">
        <v>0</v>
      </c>
    </row>
    <row r="75" spans="1:20" x14ac:dyDescent="0.25">
      <c r="A75" s="14" t="s">
        <v>23</v>
      </c>
      <c r="B75" s="14" t="s">
        <v>274</v>
      </c>
      <c r="C75" s="14" t="s">
        <v>280</v>
      </c>
      <c r="D75" s="15">
        <v>339440</v>
      </c>
      <c r="E75" s="16">
        <v>44742.608213125</v>
      </c>
      <c r="F75" s="42">
        <f>H75</f>
        <v>6</v>
      </c>
      <c r="G75" s="44" t="s">
        <v>290</v>
      </c>
      <c r="H75" s="15">
        <v>6</v>
      </c>
      <c r="I75" s="14" t="s">
        <v>40</v>
      </c>
      <c r="J75" s="14" t="s">
        <v>34</v>
      </c>
      <c r="K75" s="14" t="s">
        <v>244</v>
      </c>
      <c r="L75" s="14" t="s">
        <v>3</v>
      </c>
      <c r="M75" s="14" t="s">
        <v>3</v>
      </c>
      <c r="N75" s="15">
        <v>0</v>
      </c>
      <c r="O75" s="15">
        <v>0</v>
      </c>
      <c r="P75" s="15">
        <v>0</v>
      </c>
      <c r="Q75" s="15">
        <v>6</v>
      </c>
      <c r="R75" s="15">
        <v>0</v>
      </c>
      <c r="S75" s="15">
        <v>0</v>
      </c>
      <c r="T75" s="15">
        <v>0</v>
      </c>
    </row>
    <row r="76" spans="1:20" x14ac:dyDescent="0.25">
      <c r="A76" s="14" t="s">
        <v>23</v>
      </c>
      <c r="B76" s="14" t="s">
        <v>274</v>
      </c>
      <c r="C76" s="14" t="s">
        <v>16</v>
      </c>
      <c r="D76" s="15">
        <v>339588</v>
      </c>
      <c r="E76" s="16">
        <v>44742.813263923606</v>
      </c>
      <c r="F76" s="42">
        <f>H76</f>
        <v>3</v>
      </c>
      <c r="G76" s="44" t="s">
        <v>290</v>
      </c>
      <c r="H76" s="15">
        <v>3</v>
      </c>
      <c r="I76" s="14" t="s">
        <v>38</v>
      </c>
      <c r="J76" s="14" t="s">
        <v>34</v>
      </c>
      <c r="K76" s="14" t="s">
        <v>24</v>
      </c>
      <c r="L76" s="14" t="s">
        <v>3</v>
      </c>
      <c r="M76" s="14" t="s">
        <v>3</v>
      </c>
      <c r="N76" s="15">
        <v>0</v>
      </c>
      <c r="O76" s="15">
        <v>0</v>
      </c>
      <c r="P76" s="15">
        <v>3</v>
      </c>
      <c r="Q76" s="15">
        <v>0</v>
      </c>
      <c r="R76" s="15">
        <v>0</v>
      </c>
      <c r="S76" s="15">
        <v>0</v>
      </c>
      <c r="T76" s="15">
        <v>0</v>
      </c>
    </row>
    <row r="77" spans="1:20" x14ac:dyDescent="0.25">
      <c r="A77" s="14" t="s">
        <v>23</v>
      </c>
      <c r="B77" s="14" t="s">
        <v>274</v>
      </c>
      <c r="C77" s="14" t="s">
        <v>16</v>
      </c>
      <c r="D77" s="15">
        <v>339611</v>
      </c>
      <c r="E77" s="16">
        <v>44742.851666331015</v>
      </c>
      <c r="F77" s="42">
        <f>H77</f>
        <v>3</v>
      </c>
      <c r="G77" s="44" t="s">
        <v>290</v>
      </c>
      <c r="H77" s="15">
        <v>3</v>
      </c>
      <c r="I77" s="14" t="s">
        <v>37</v>
      </c>
      <c r="J77" s="14" t="s">
        <v>34</v>
      </c>
      <c r="K77" s="14" t="s">
        <v>169</v>
      </c>
      <c r="L77" s="14" t="s">
        <v>3</v>
      </c>
      <c r="M77" s="14" t="s">
        <v>3</v>
      </c>
      <c r="N77" s="15">
        <v>0</v>
      </c>
      <c r="O77" s="15">
        <v>0</v>
      </c>
      <c r="P77" s="15">
        <v>3</v>
      </c>
      <c r="Q77" s="15">
        <v>0</v>
      </c>
      <c r="R77" s="15">
        <v>0</v>
      </c>
      <c r="S77" s="15">
        <v>0</v>
      </c>
      <c r="T77" s="15">
        <v>0</v>
      </c>
    </row>
    <row r="78" spans="1:20" x14ac:dyDescent="0.25">
      <c r="A78" s="14" t="s">
        <v>23</v>
      </c>
      <c r="B78" s="14" t="s">
        <v>274</v>
      </c>
      <c r="C78" s="14" t="s">
        <v>16</v>
      </c>
      <c r="D78" s="15">
        <v>340208</v>
      </c>
      <c r="E78" s="16">
        <v>44746.450064930556</v>
      </c>
      <c r="F78" s="42">
        <f>H78</f>
        <v>3</v>
      </c>
      <c r="G78" s="44" t="s">
        <v>290</v>
      </c>
      <c r="H78" s="15">
        <v>3</v>
      </c>
      <c r="I78" s="14" t="s">
        <v>36</v>
      </c>
      <c r="J78" s="14" t="s">
        <v>34</v>
      </c>
      <c r="K78" s="14" t="s">
        <v>21</v>
      </c>
      <c r="L78" s="14" t="s">
        <v>3</v>
      </c>
      <c r="M78" s="14" t="s">
        <v>3</v>
      </c>
      <c r="N78" s="15">
        <v>0</v>
      </c>
      <c r="O78" s="15">
        <v>0</v>
      </c>
      <c r="P78" s="15">
        <v>3</v>
      </c>
      <c r="Q78" s="15">
        <v>0</v>
      </c>
      <c r="R78" s="15">
        <v>0</v>
      </c>
      <c r="S78" s="15">
        <v>0</v>
      </c>
      <c r="T78" s="15">
        <v>0</v>
      </c>
    </row>
    <row r="79" spans="1:20" x14ac:dyDescent="0.25">
      <c r="A79" s="14" t="s">
        <v>23</v>
      </c>
      <c r="B79" s="14" t="s">
        <v>274</v>
      </c>
      <c r="C79" s="14" t="s">
        <v>16</v>
      </c>
      <c r="D79" s="15">
        <v>341611</v>
      </c>
      <c r="E79" s="16">
        <v>44749.962303414351</v>
      </c>
      <c r="F79" s="42">
        <f>H79</f>
        <v>3</v>
      </c>
      <c r="G79" s="44" t="s">
        <v>290</v>
      </c>
      <c r="H79" s="15">
        <v>3</v>
      </c>
      <c r="I79" s="14" t="s">
        <v>35</v>
      </c>
      <c r="J79" s="14" t="s">
        <v>34</v>
      </c>
      <c r="K79" s="14" t="s">
        <v>5</v>
      </c>
      <c r="L79" s="14" t="s">
        <v>3</v>
      </c>
      <c r="M79" s="14" t="s">
        <v>3</v>
      </c>
      <c r="N79" s="15">
        <v>0</v>
      </c>
      <c r="O79" s="15">
        <v>0</v>
      </c>
      <c r="P79" s="15">
        <v>3</v>
      </c>
      <c r="Q79" s="15">
        <v>0</v>
      </c>
      <c r="R79" s="15">
        <v>0</v>
      </c>
      <c r="S79" s="15">
        <v>0</v>
      </c>
      <c r="T79" s="15">
        <v>0</v>
      </c>
    </row>
    <row r="80" spans="1:20" x14ac:dyDescent="0.25">
      <c r="A80" s="14" t="s">
        <v>23</v>
      </c>
      <c r="B80" s="14" t="s">
        <v>274</v>
      </c>
      <c r="C80" s="14" t="s">
        <v>16</v>
      </c>
      <c r="D80" s="15">
        <v>339617</v>
      </c>
      <c r="E80" s="16">
        <v>44742.86463452546</v>
      </c>
      <c r="F80" s="42">
        <f>H80</f>
        <v>0.5</v>
      </c>
      <c r="G80" s="44" t="s">
        <v>290</v>
      </c>
      <c r="H80" s="15">
        <v>0.5</v>
      </c>
      <c r="I80" s="14" t="s">
        <v>39</v>
      </c>
      <c r="J80" s="14" t="s">
        <v>34</v>
      </c>
      <c r="K80" s="14" t="s">
        <v>119</v>
      </c>
      <c r="L80" s="14" t="s">
        <v>3</v>
      </c>
      <c r="M80" s="14" t="s">
        <v>3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0.5</v>
      </c>
    </row>
  </sheetData>
  <sortState xmlns:xlrd2="http://schemas.microsoft.com/office/spreadsheetml/2017/richdata2" ref="A2:T80">
    <sortCondition descending="1" ref="F2:F80"/>
    <sortCondition descending="1" ref="N2:N80"/>
    <sortCondition descending="1" ref="S2:S80"/>
    <sortCondition descending="1" ref="R2:R80"/>
    <sortCondition ref="E2:E80"/>
  </sortState>
  <pageMargins left="0" right="0" top="0" bottom="0" header="0" footer="0"/>
  <pageSetup paperSize="9" scale="33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F059D-EEC9-4C70-B10B-446DC618EF53}">
  <sheetPr>
    <pageSetUpPr fitToPage="1"/>
  </sheetPr>
  <dimension ref="A1:T142"/>
  <sheetViews>
    <sheetView showGridLines="0" workbookViewId="0">
      <selection activeCell="C1" sqref="C1:C1048576"/>
    </sheetView>
  </sheetViews>
  <sheetFormatPr defaultColWidth="46.42578125" defaultRowHeight="15" x14ac:dyDescent="0.25"/>
  <cols>
    <col min="1" max="1" width="8.85546875" style="22" bestFit="1" customWidth="1"/>
    <col min="2" max="2" width="15.42578125" style="22" bestFit="1" customWidth="1"/>
    <col min="3" max="3" width="17" style="22" bestFit="1" customWidth="1"/>
    <col min="4" max="4" width="10.7109375" style="23" bestFit="1" customWidth="1"/>
    <col min="5" max="5" width="18.5703125" style="23" bestFit="1" customWidth="1"/>
    <col min="6" max="8" width="13.140625" style="24" bestFit="1" customWidth="1"/>
    <col min="9" max="9" width="48.42578125" style="24" bestFit="1" customWidth="1"/>
    <col min="10" max="10" width="34.7109375" style="23" bestFit="1" customWidth="1"/>
    <col min="11" max="11" width="6.42578125" style="22" bestFit="1" customWidth="1"/>
    <col min="12" max="12" width="10" style="22" bestFit="1" customWidth="1"/>
    <col min="13" max="13" width="14.140625" style="22" bestFit="1" customWidth="1"/>
    <col min="14" max="14" width="17.42578125" style="22" bestFit="1" customWidth="1"/>
    <col min="15" max="15" width="28.140625" style="22" bestFit="1" customWidth="1"/>
    <col min="16" max="16" width="25.28515625" style="22" bestFit="1" customWidth="1"/>
    <col min="17" max="17" width="29.7109375" style="22" bestFit="1" customWidth="1"/>
    <col min="18" max="18" width="44.28515625" style="23" bestFit="1" customWidth="1"/>
    <col min="19" max="19" width="36.7109375" style="23" bestFit="1" customWidth="1"/>
    <col min="20" max="20" width="39.5703125" style="23" bestFit="1" customWidth="1"/>
    <col min="21" max="16384" width="46.42578125" style="22"/>
  </cols>
  <sheetData>
    <row r="1" spans="1:20" s="18" customFormat="1" ht="30" x14ac:dyDescent="0.25">
      <c r="A1" s="8" t="s">
        <v>8</v>
      </c>
      <c r="B1" s="8" t="s">
        <v>0</v>
      </c>
      <c r="C1" s="8" t="s">
        <v>9</v>
      </c>
      <c r="D1" s="8" t="s">
        <v>10</v>
      </c>
      <c r="E1" s="8" t="s">
        <v>11</v>
      </c>
      <c r="F1" s="9" t="s">
        <v>30</v>
      </c>
      <c r="G1" s="9" t="s">
        <v>287</v>
      </c>
      <c r="H1" s="9" t="s">
        <v>288</v>
      </c>
      <c r="I1" s="8" t="s">
        <v>12</v>
      </c>
      <c r="J1" s="8" t="s">
        <v>13</v>
      </c>
      <c r="K1" s="8" t="s">
        <v>1</v>
      </c>
      <c r="L1" s="8" t="s">
        <v>14</v>
      </c>
      <c r="M1" s="8" t="s">
        <v>15</v>
      </c>
      <c r="N1" s="8" t="s">
        <v>26</v>
      </c>
      <c r="O1" s="8" t="s">
        <v>275</v>
      </c>
      <c r="P1" s="8" t="s">
        <v>276</v>
      </c>
      <c r="Q1" s="8" t="s">
        <v>28</v>
      </c>
      <c r="R1" s="8" t="s">
        <v>277</v>
      </c>
      <c r="S1" s="8" t="s">
        <v>29</v>
      </c>
      <c r="T1" s="8" t="s">
        <v>27</v>
      </c>
    </row>
    <row r="2" spans="1:20" x14ac:dyDescent="0.25">
      <c r="A2" s="25" t="s">
        <v>23</v>
      </c>
      <c r="B2" s="25" t="s">
        <v>274</v>
      </c>
      <c r="C2" s="25" t="s">
        <v>291</v>
      </c>
      <c r="D2" s="26">
        <v>340544</v>
      </c>
      <c r="E2" s="27">
        <v>44746.915519409718</v>
      </c>
      <c r="F2" s="48">
        <f>G2+H2</f>
        <v>30.9</v>
      </c>
      <c r="G2" s="48">
        <v>20</v>
      </c>
      <c r="H2" s="26">
        <v>10.9</v>
      </c>
      <c r="I2" s="25" t="s">
        <v>211</v>
      </c>
      <c r="J2" s="25" t="s">
        <v>110</v>
      </c>
      <c r="K2" s="25" t="s">
        <v>150</v>
      </c>
      <c r="L2" s="25" t="s">
        <v>3</v>
      </c>
      <c r="M2" s="25" t="s">
        <v>3</v>
      </c>
      <c r="N2" s="26">
        <v>0</v>
      </c>
      <c r="O2" s="26">
        <v>0</v>
      </c>
      <c r="P2" s="26">
        <v>0</v>
      </c>
      <c r="Q2" s="26">
        <v>6</v>
      </c>
      <c r="R2" s="26">
        <v>0</v>
      </c>
      <c r="S2" s="26">
        <v>3.4</v>
      </c>
      <c r="T2" s="26">
        <v>1.5</v>
      </c>
    </row>
    <row r="3" spans="1:20" x14ac:dyDescent="0.25">
      <c r="A3" s="25" t="s">
        <v>23</v>
      </c>
      <c r="B3" s="25" t="s">
        <v>274</v>
      </c>
      <c r="C3" s="25" t="s">
        <v>291</v>
      </c>
      <c r="D3" s="26">
        <v>339168</v>
      </c>
      <c r="E3" s="27">
        <v>44742.328034895829</v>
      </c>
      <c r="F3" s="48">
        <f>G3+H3</f>
        <v>26.07</v>
      </c>
      <c r="G3" s="48">
        <v>11.17</v>
      </c>
      <c r="H3" s="26">
        <v>14.9</v>
      </c>
      <c r="I3" s="25" t="s">
        <v>236</v>
      </c>
      <c r="J3" s="25" t="s">
        <v>110</v>
      </c>
      <c r="K3" s="25" t="s">
        <v>5</v>
      </c>
      <c r="L3" s="25" t="s">
        <v>3</v>
      </c>
      <c r="M3" s="25" t="s">
        <v>3</v>
      </c>
      <c r="N3" s="26">
        <v>0</v>
      </c>
      <c r="O3" s="26">
        <v>0</v>
      </c>
      <c r="P3" s="26">
        <v>0</v>
      </c>
      <c r="Q3" s="26">
        <v>6</v>
      </c>
      <c r="R3" s="26">
        <v>4</v>
      </c>
      <c r="S3" s="26">
        <v>3.4</v>
      </c>
      <c r="T3" s="26">
        <v>1.5</v>
      </c>
    </row>
    <row r="4" spans="1:20" x14ac:dyDescent="0.25">
      <c r="A4" s="25" t="s">
        <v>23</v>
      </c>
      <c r="B4" s="25" t="s">
        <v>274</v>
      </c>
      <c r="C4" s="25" t="s">
        <v>289</v>
      </c>
      <c r="D4" s="26">
        <v>339879</v>
      </c>
      <c r="E4" s="27">
        <v>44743.680684780091</v>
      </c>
      <c r="F4" s="48">
        <f>G4+H4</f>
        <v>23.5</v>
      </c>
      <c r="G4" s="48"/>
      <c r="H4" s="26">
        <v>23.5</v>
      </c>
      <c r="I4" s="25" t="s">
        <v>184</v>
      </c>
      <c r="J4" s="25" t="s">
        <v>110</v>
      </c>
      <c r="K4" s="25" t="s">
        <v>124</v>
      </c>
      <c r="L4" s="25" t="s">
        <v>3</v>
      </c>
      <c r="M4" s="25" t="s">
        <v>3</v>
      </c>
      <c r="N4" s="26">
        <v>0</v>
      </c>
      <c r="O4" s="26">
        <v>0</v>
      </c>
      <c r="P4" s="26">
        <v>0</v>
      </c>
      <c r="Q4" s="26">
        <v>6</v>
      </c>
      <c r="R4" s="26">
        <v>4</v>
      </c>
      <c r="S4" s="26">
        <v>12</v>
      </c>
      <c r="T4" s="26">
        <v>1.5</v>
      </c>
    </row>
    <row r="5" spans="1:20" x14ac:dyDescent="0.25">
      <c r="A5" s="25" t="s">
        <v>23</v>
      </c>
      <c r="B5" s="25" t="s">
        <v>274</v>
      </c>
      <c r="C5" s="25" t="s">
        <v>16</v>
      </c>
      <c r="D5" s="26">
        <v>343047</v>
      </c>
      <c r="E5" s="27">
        <v>44753.58970895833</v>
      </c>
      <c r="F5" s="48">
        <f>G5+H5</f>
        <v>22.5</v>
      </c>
      <c r="G5" s="48"/>
      <c r="H5" s="26">
        <v>22.5</v>
      </c>
      <c r="I5" s="25" t="s">
        <v>162</v>
      </c>
      <c r="J5" s="25" t="s">
        <v>110</v>
      </c>
      <c r="K5" s="25" t="s">
        <v>114</v>
      </c>
      <c r="L5" s="25" t="s">
        <v>3</v>
      </c>
      <c r="M5" s="25" t="s">
        <v>3</v>
      </c>
      <c r="N5" s="26">
        <v>0</v>
      </c>
      <c r="O5" s="26">
        <v>0</v>
      </c>
      <c r="P5" s="26">
        <v>0</v>
      </c>
      <c r="Q5" s="26">
        <v>6</v>
      </c>
      <c r="R5" s="26">
        <v>3</v>
      </c>
      <c r="S5" s="26">
        <v>12</v>
      </c>
      <c r="T5" s="26">
        <v>1.5</v>
      </c>
    </row>
    <row r="6" spans="1:20" x14ac:dyDescent="0.25">
      <c r="A6" s="25" t="s">
        <v>23</v>
      </c>
      <c r="B6" s="25" t="s">
        <v>274</v>
      </c>
      <c r="C6" s="25" t="s">
        <v>289</v>
      </c>
      <c r="D6" s="26">
        <v>339910</v>
      </c>
      <c r="E6" s="27">
        <v>44743.713596423608</v>
      </c>
      <c r="F6" s="48">
        <f>G6+H6</f>
        <v>22.3</v>
      </c>
      <c r="G6" s="48"/>
      <c r="H6" s="26">
        <v>22.3</v>
      </c>
      <c r="I6" s="25" t="s">
        <v>271</v>
      </c>
      <c r="J6" s="25" t="s">
        <v>110</v>
      </c>
      <c r="K6" s="25" t="s">
        <v>244</v>
      </c>
      <c r="L6" s="25" t="s">
        <v>2</v>
      </c>
      <c r="M6" s="25" t="s">
        <v>3</v>
      </c>
      <c r="N6" s="26">
        <v>6</v>
      </c>
      <c r="O6" s="26">
        <v>0</v>
      </c>
      <c r="P6" s="26">
        <v>0</v>
      </c>
      <c r="Q6" s="26">
        <v>6</v>
      </c>
      <c r="R6" s="26">
        <v>3</v>
      </c>
      <c r="S6" s="26">
        <v>5.8</v>
      </c>
      <c r="T6" s="26">
        <v>1.5</v>
      </c>
    </row>
    <row r="7" spans="1:20" x14ac:dyDescent="0.25">
      <c r="A7" s="25" t="s">
        <v>23</v>
      </c>
      <c r="B7" s="25" t="s">
        <v>274</v>
      </c>
      <c r="C7" s="25" t="s">
        <v>289</v>
      </c>
      <c r="D7" s="26">
        <v>339119</v>
      </c>
      <c r="E7" s="27">
        <v>44742.142327523143</v>
      </c>
      <c r="F7" s="48">
        <f>G7+H7</f>
        <v>19.5</v>
      </c>
      <c r="G7" s="48"/>
      <c r="H7" s="26">
        <v>19.5</v>
      </c>
      <c r="I7" s="25" t="s">
        <v>249</v>
      </c>
      <c r="J7" s="25" t="s">
        <v>110</v>
      </c>
      <c r="K7" s="25" t="s">
        <v>119</v>
      </c>
      <c r="L7" s="25" t="s">
        <v>3</v>
      </c>
      <c r="M7" s="25" t="s">
        <v>3</v>
      </c>
      <c r="N7" s="26">
        <v>0</v>
      </c>
      <c r="O7" s="26">
        <v>0</v>
      </c>
      <c r="P7" s="26">
        <v>0</v>
      </c>
      <c r="Q7" s="26">
        <v>6</v>
      </c>
      <c r="R7" s="26">
        <v>0</v>
      </c>
      <c r="S7" s="26">
        <v>12</v>
      </c>
      <c r="T7" s="26">
        <v>1.5</v>
      </c>
    </row>
    <row r="8" spans="1:20" x14ac:dyDescent="0.25">
      <c r="A8" s="25" t="s">
        <v>23</v>
      </c>
      <c r="B8" s="25" t="s">
        <v>274</v>
      </c>
      <c r="C8" s="25" t="s">
        <v>289</v>
      </c>
      <c r="D8" s="26">
        <v>340364</v>
      </c>
      <c r="E8" s="27">
        <v>44746.622528981483</v>
      </c>
      <c r="F8" s="48">
        <f>G8+H8</f>
        <v>19.100000000000001</v>
      </c>
      <c r="G8" s="48"/>
      <c r="H8" s="26">
        <v>19.100000000000001</v>
      </c>
      <c r="I8" s="25" t="s">
        <v>252</v>
      </c>
      <c r="J8" s="25" t="s">
        <v>110</v>
      </c>
      <c r="K8" s="25" t="s">
        <v>141</v>
      </c>
      <c r="L8" s="25" t="s">
        <v>3</v>
      </c>
      <c r="M8" s="25" t="s">
        <v>3</v>
      </c>
      <c r="N8" s="26">
        <v>0</v>
      </c>
      <c r="O8" s="26">
        <v>0</v>
      </c>
      <c r="P8" s="26">
        <v>0</v>
      </c>
      <c r="Q8" s="26">
        <v>6</v>
      </c>
      <c r="R8" s="26">
        <v>0</v>
      </c>
      <c r="S8" s="26">
        <v>12</v>
      </c>
      <c r="T8" s="26">
        <v>1.1000000000000001</v>
      </c>
    </row>
    <row r="9" spans="1:20" x14ac:dyDescent="0.25">
      <c r="A9" s="25" t="s">
        <v>23</v>
      </c>
      <c r="B9" s="25" t="s">
        <v>274</v>
      </c>
      <c r="C9" s="25" t="s">
        <v>289</v>
      </c>
      <c r="D9" s="26">
        <v>339728</v>
      </c>
      <c r="E9" s="27">
        <v>44743.473629629625</v>
      </c>
      <c r="F9" s="48">
        <f>G9+H9</f>
        <v>14.7</v>
      </c>
      <c r="G9" s="48"/>
      <c r="H9" s="26">
        <v>14.7</v>
      </c>
      <c r="I9" s="25" t="s">
        <v>256</v>
      </c>
      <c r="J9" s="25" t="s">
        <v>110</v>
      </c>
      <c r="K9" s="25" t="s">
        <v>5</v>
      </c>
      <c r="L9" s="25" t="s">
        <v>3</v>
      </c>
      <c r="M9" s="25" t="s">
        <v>3</v>
      </c>
      <c r="N9" s="26">
        <v>0</v>
      </c>
      <c r="O9" s="26">
        <v>0</v>
      </c>
      <c r="P9" s="26">
        <v>0</v>
      </c>
      <c r="Q9" s="26">
        <v>6</v>
      </c>
      <c r="R9" s="26">
        <v>0</v>
      </c>
      <c r="S9" s="26">
        <v>7.2</v>
      </c>
      <c r="T9" s="26">
        <v>1.5</v>
      </c>
    </row>
    <row r="10" spans="1:20" x14ac:dyDescent="0.25">
      <c r="A10" s="25" t="s">
        <v>23</v>
      </c>
      <c r="B10" s="25" t="s">
        <v>274</v>
      </c>
      <c r="C10" s="25" t="s">
        <v>289</v>
      </c>
      <c r="D10" s="26">
        <v>341869</v>
      </c>
      <c r="E10" s="27">
        <v>44750.591462488424</v>
      </c>
      <c r="F10" s="48">
        <f>G10+H10</f>
        <v>14.5</v>
      </c>
      <c r="G10" s="48"/>
      <c r="H10" s="26">
        <v>14.5</v>
      </c>
      <c r="I10" s="25" t="s">
        <v>233</v>
      </c>
      <c r="J10" s="25" t="s">
        <v>110</v>
      </c>
      <c r="K10" s="25" t="s">
        <v>7</v>
      </c>
      <c r="L10" s="25" t="s">
        <v>3</v>
      </c>
      <c r="M10" s="25" t="s">
        <v>3</v>
      </c>
      <c r="N10" s="26">
        <v>0</v>
      </c>
      <c r="O10" s="26">
        <v>0</v>
      </c>
      <c r="P10" s="26">
        <v>0</v>
      </c>
      <c r="Q10" s="26">
        <v>6</v>
      </c>
      <c r="R10" s="26">
        <v>3</v>
      </c>
      <c r="S10" s="26">
        <v>4</v>
      </c>
      <c r="T10" s="26">
        <v>1.5</v>
      </c>
    </row>
    <row r="11" spans="1:20" x14ac:dyDescent="0.25">
      <c r="A11" s="25" t="s">
        <v>23</v>
      </c>
      <c r="B11" s="25" t="s">
        <v>274</v>
      </c>
      <c r="C11" s="25" t="s">
        <v>289</v>
      </c>
      <c r="D11" s="26">
        <v>342920</v>
      </c>
      <c r="E11" s="27">
        <v>44753.497329305552</v>
      </c>
      <c r="F11" s="48">
        <f>G11+H11</f>
        <v>11.4</v>
      </c>
      <c r="G11" s="48"/>
      <c r="H11" s="26">
        <v>11.4</v>
      </c>
      <c r="I11" s="25" t="s">
        <v>243</v>
      </c>
      <c r="J11" s="25" t="s">
        <v>110</v>
      </c>
      <c r="K11" s="25" t="s">
        <v>4</v>
      </c>
      <c r="L11" s="25" t="s">
        <v>3</v>
      </c>
      <c r="M11" s="25" t="s">
        <v>3</v>
      </c>
      <c r="N11" s="26">
        <v>0</v>
      </c>
      <c r="O11" s="26">
        <v>0</v>
      </c>
      <c r="P11" s="26">
        <v>0</v>
      </c>
      <c r="Q11" s="26">
        <v>6</v>
      </c>
      <c r="R11" s="26">
        <v>3</v>
      </c>
      <c r="S11" s="26">
        <v>2.4</v>
      </c>
      <c r="T11" s="26">
        <v>0</v>
      </c>
    </row>
    <row r="12" spans="1:20" x14ac:dyDescent="0.25">
      <c r="A12" s="25" t="s">
        <v>23</v>
      </c>
      <c r="B12" s="25" t="s">
        <v>274</v>
      </c>
      <c r="C12" s="25" t="s">
        <v>16</v>
      </c>
      <c r="D12" s="26">
        <v>340533</v>
      </c>
      <c r="E12" s="27">
        <v>44746.816042754625</v>
      </c>
      <c r="F12" s="48">
        <f>G12+H12</f>
        <v>11.299999999999999</v>
      </c>
      <c r="G12" s="48"/>
      <c r="H12" s="26">
        <v>11.299999999999999</v>
      </c>
      <c r="I12" s="25" t="s">
        <v>156</v>
      </c>
      <c r="J12" s="25" t="s">
        <v>110</v>
      </c>
      <c r="K12" s="25" t="s">
        <v>6</v>
      </c>
      <c r="L12" s="25" t="s">
        <v>3</v>
      </c>
      <c r="M12" s="25" t="s">
        <v>3</v>
      </c>
      <c r="N12" s="26">
        <v>0</v>
      </c>
      <c r="O12" s="26">
        <v>0</v>
      </c>
      <c r="P12" s="26">
        <v>0</v>
      </c>
      <c r="Q12" s="26">
        <v>6</v>
      </c>
      <c r="R12" s="26">
        <v>3</v>
      </c>
      <c r="S12" s="26">
        <v>1.2</v>
      </c>
      <c r="T12" s="26">
        <v>1.1000000000000001</v>
      </c>
    </row>
    <row r="13" spans="1:20" x14ac:dyDescent="0.25">
      <c r="A13" s="25" t="s">
        <v>23</v>
      </c>
      <c r="B13" s="25" t="s">
        <v>274</v>
      </c>
      <c r="C13" s="25" t="s">
        <v>16</v>
      </c>
      <c r="D13" s="26">
        <v>343960</v>
      </c>
      <c r="E13" s="27">
        <v>44754.494582662039</v>
      </c>
      <c r="F13" s="48">
        <f>G13+H13</f>
        <v>9.6999999999999993</v>
      </c>
      <c r="G13" s="48"/>
      <c r="H13" s="26">
        <v>9.6999999999999993</v>
      </c>
      <c r="I13" s="25" t="s">
        <v>266</v>
      </c>
      <c r="J13" s="25" t="s">
        <v>110</v>
      </c>
      <c r="K13" s="25" t="s">
        <v>141</v>
      </c>
      <c r="L13" s="25" t="s">
        <v>3</v>
      </c>
      <c r="M13" s="25" t="s">
        <v>3</v>
      </c>
      <c r="N13" s="26">
        <v>0</v>
      </c>
      <c r="O13" s="26">
        <v>0</v>
      </c>
      <c r="P13" s="26">
        <v>0</v>
      </c>
      <c r="Q13" s="26">
        <v>6</v>
      </c>
      <c r="R13" s="26">
        <v>3</v>
      </c>
      <c r="S13" s="26">
        <v>0</v>
      </c>
      <c r="T13" s="26">
        <v>0.7</v>
      </c>
    </row>
    <row r="14" spans="1:20" x14ac:dyDescent="0.25">
      <c r="A14" s="25" t="s">
        <v>23</v>
      </c>
      <c r="B14" s="25" t="s">
        <v>274</v>
      </c>
      <c r="C14" s="25" t="s">
        <v>289</v>
      </c>
      <c r="D14" s="26">
        <v>339667</v>
      </c>
      <c r="E14" s="27">
        <v>44743.377573761572</v>
      </c>
      <c r="F14" s="48">
        <f>G14+H14</f>
        <v>8.6999999999999993</v>
      </c>
      <c r="G14" s="48"/>
      <c r="H14" s="26">
        <v>8.6999999999999993</v>
      </c>
      <c r="I14" s="25" t="s">
        <v>224</v>
      </c>
      <c r="J14" s="25" t="s">
        <v>110</v>
      </c>
      <c r="K14" s="25" t="s">
        <v>150</v>
      </c>
      <c r="L14" s="25" t="s">
        <v>3</v>
      </c>
      <c r="M14" s="25" t="s">
        <v>3</v>
      </c>
      <c r="N14" s="26">
        <v>0</v>
      </c>
      <c r="O14" s="26">
        <v>0</v>
      </c>
      <c r="P14" s="26">
        <v>0</v>
      </c>
      <c r="Q14" s="26">
        <v>6</v>
      </c>
      <c r="R14" s="26">
        <v>0</v>
      </c>
      <c r="S14" s="26">
        <v>1.2</v>
      </c>
      <c r="T14" s="26">
        <v>1.5</v>
      </c>
    </row>
    <row r="15" spans="1:20" x14ac:dyDescent="0.25">
      <c r="A15" s="25" t="s">
        <v>23</v>
      </c>
      <c r="B15" s="25" t="s">
        <v>274</v>
      </c>
      <c r="C15" s="25" t="s">
        <v>16</v>
      </c>
      <c r="D15" s="26">
        <v>339620</v>
      </c>
      <c r="E15" s="27">
        <v>44742.880042777775</v>
      </c>
      <c r="F15" s="48">
        <f>G15+H15</f>
        <v>8.4</v>
      </c>
      <c r="G15" s="48"/>
      <c r="H15" s="26">
        <v>8.4</v>
      </c>
      <c r="I15" s="25" t="s">
        <v>238</v>
      </c>
      <c r="J15" s="25" t="s">
        <v>110</v>
      </c>
      <c r="K15" s="25" t="s">
        <v>119</v>
      </c>
      <c r="L15" s="25" t="s">
        <v>3</v>
      </c>
      <c r="M15" s="25" t="s">
        <v>3</v>
      </c>
      <c r="N15" s="26">
        <v>0</v>
      </c>
      <c r="O15" s="26">
        <v>0</v>
      </c>
      <c r="P15" s="26">
        <v>0</v>
      </c>
      <c r="Q15" s="26">
        <v>6</v>
      </c>
      <c r="R15" s="26">
        <v>0</v>
      </c>
      <c r="S15" s="26">
        <v>2.4</v>
      </c>
      <c r="T15" s="26">
        <v>0</v>
      </c>
    </row>
    <row r="16" spans="1:20" x14ac:dyDescent="0.25">
      <c r="A16" s="25" t="s">
        <v>23</v>
      </c>
      <c r="B16" s="25" t="s">
        <v>274</v>
      </c>
      <c r="C16" s="25" t="s">
        <v>289</v>
      </c>
      <c r="D16" s="26">
        <v>345389</v>
      </c>
      <c r="E16" s="27">
        <v>44755.862109861111</v>
      </c>
      <c r="F16" s="48">
        <f>G16+H16</f>
        <v>8</v>
      </c>
      <c r="G16" s="48"/>
      <c r="H16" s="26">
        <v>8</v>
      </c>
      <c r="I16" s="25" t="s">
        <v>172</v>
      </c>
      <c r="J16" s="25" t="s">
        <v>110</v>
      </c>
      <c r="K16" s="25" t="s">
        <v>5</v>
      </c>
      <c r="L16" s="25" t="s">
        <v>3</v>
      </c>
      <c r="M16" s="25" t="s">
        <v>3</v>
      </c>
      <c r="N16" s="26">
        <v>0</v>
      </c>
      <c r="O16" s="26">
        <v>0</v>
      </c>
      <c r="P16" s="26">
        <v>0</v>
      </c>
      <c r="Q16" s="26">
        <v>6</v>
      </c>
      <c r="R16" s="26">
        <v>0</v>
      </c>
      <c r="S16" s="26">
        <v>2</v>
      </c>
      <c r="T16" s="26">
        <v>0</v>
      </c>
    </row>
    <row r="17" spans="1:20" x14ac:dyDescent="0.25">
      <c r="A17" s="25" t="s">
        <v>23</v>
      </c>
      <c r="B17" s="25" t="s">
        <v>274</v>
      </c>
      <c r="C17" s="25" t="s">
        <v>16</v>
      </c>
      <c r="D17" s="26">
        <v>341745</v>
      </c>
      <c r="E17" s="27">
        <v>44750.450918518516</v>
      </c>
      <c r="F17" s="48">
        <f>G17+H17</f>
        <v>7.5</v>
      </c>
      <c r="G17" s="48"/>
      <c r="H17" s="26">
        <v>7.5</v>
      </c>
      <c r="I17" s="25" t="s">
        <v>272</v>
      </c>
      <c r="J17" s="25" t="s">
        <v>110</v>
      </c>
      <c r="K17" s="25" t="s">
        <v>141</v>
      </c>
      <c r="L17" s="25" t="s">
        <v>3</v>
      </c>
      <c r="M17" s="25" t="s">
        <v>3</v>
      </c>
      <c r="N17" s="26">
        <v>0</v>
      </c>
      <c r="O17" s="26">
        <v>0</v>
      </c>
      <c r="P17" s="26">
        <v>0</v>
      </c>
      <c r="Q17" s="26">
        <v>6</v>
      </c>
      <c r="R17" s="26">
        <v>0</v>
      </c>
      <c r="S17" s="26">
        <v>0</v>
      </c>
      <c r="T17" s="26">
        <v>1.5</v>
      </c>
    </row>
    <row r="18" spans="1:20" x14ac:dyDescent="0.25">
      <c r="A18" s="25" t="s">
        <v>23</v>
      </c>
      <c r="B18" s="25" t="s">
        <v>274</v>
      </c>
      <c r="C18" s="25" t="s">
        <v>16</v>
      </c>
      <c r="D18" s="26">
        <v>344004</v>
      </c>
      <c r="E18" s="27">
        <v>44754.518776076387</v>
      </c>
      <c r="F18" s="48">
        <f>G18+H18</f>
        <v>7.1</v>
      </c>
      <c r="G18" s="48"/>
      <c r="H18" s="26">
        <v>7.1</v>
      </c>
      <c r="I18" s="25" t="s">
        <v>227</v>
      </c>
      <c r="J18" s="25" t="s">
        <v>110</v>
      </c>
      <c r="K18" s="25" t="s">
        <v>150</v>
      </c>
      <c r="L18" s="25" t="s">
        <v>3</v>
      </c>
      <c r="M18" s="25" t="s">
        <v>3</v>
      </c>
      <c r="N18" s="26">
        <v>0</v>
      </c>
      <c r="O18" s="26">
        <v>0</v>
      </c>
      <c r="P18" s="26">
        <v>0</v>
      </c>
      <c r="Q18" s="26">
        <v>6</v>
      </c>
      <c r="R18" s="26">
        <v>0</v>
      </c>
      <c r="S18" s="26">
        <v>0</v>
      </c>
      <c r="T18" s="26">
        <v>1.1000000000000001</v>
      </c>
    </row>
    <row r="19" spans="1:20" x14ac:dyDescent="0.25">
      <c r="A19" s="25" t="s">
        <v>23</v>
      </c>
      <c r="B19" s="25" t="s">
        <v>274</v>
      </c>
      <c r="C19" s="25" t="s">
        <v>16</v>
      </c>
      <c r="D19" s="26">
        <v>342343</v>
      </c>
      <c r="E19" s="27">
        <v>44751.570625798609</v>
      </c>
      <c r="F19" s="48">
        <f>G19+H19</f>
        <v>6</v>
      </c>
      <c r="G19" s="48"/>
      <c r="H19" s="26">
        <v>6</v>
      </c>
      <c r="I19" s="25" t="s">
        <v>199</v>
      </c>
      <c r="J19" s="25" t="s">
        <v>110</v>
      </c>
      <c r="K19" s="25" t="s">
        <v>24</v>
      </c>
      <c r="L19" s="25" t="s">
        <v>2</v>
      </c>
      <c r="M19" s="25" t="s">
        <v>3</v>
      </c>
      <c r="N19" s="26">
        <v>6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</row>
    <row r="20" spans="1:20" x14ac:dyDescent="0.25">
      <c r="A20" s="25" t="s">
        <v>23</v>
      </c>
      <c r="B20" s="25" t="s">
        <v>274</v>
      </c>
      <c r="C20" s="25" t="s">
        <v>16</v>
      </c>
      <c r="D20" s="26">
        <v>341951</v>
      </c>
      <c r="E20" s="27">
        <v>44750.662060567127</v>
      </c>
      <c r="F20" s="48">
        <f>G20+H20</f>
        <v>6</v>
      </c>
      <c r="G20" s="48"/>
      <c r="H20" s="26">
        <v>6</v>
      </c>
      <c r="I20" s="25" t="s">
        <v>261</v>
      </c>
      <c r="J20" s="25" t="s">
        <v>110</v>
      </c>
      <c r="K20" s="25" t="s">
        <v>119</v>
      </c>
      <c r="L20" s="25" t="s">
        <v>3</v>
      </c>
      <c r="M20" s="25" t="s">
        <v>3</v>
      </c>
      <c r="N20" s="26">
        <v>0</v>
      </c>
      <c r="O20" s="26">
        <v>0</v>
      </c>
      <c r="P20" s="26">
        <v>0</v>
      </c>
      <c r="Q20" s="26">
        <v>6</v>
      </c>
      <c r="R20" s="26">
        <v>0</v>
      </c>
      <c r="S20" s="26">
        <v>0</v>
      </c>
      <c r="T20" s="26">
        <v>0</v>
      </c>
    </row>
    <row r="21" spans="1:20" x14ac:dyDescent="0.25">
      <c r="A21" s="25" t="s">
        <v>23</v>
      </c>
      <c r="B21" s="25" t="s">
        <v>274</v>
      </c>
      <c r="C21" s="25" t="s">
        <v>16</v>
      </c>
      <c r="D21" s="26">
        <v>342736</v>
      </c>
      <c r="E21" s="27">
        <v>44753.326080150458</v>
      </c>
      <c r="F21" s="48">
        <f>G21+H21</f>
        <v>6</v>
      </c>
      <c r="G21" s="48"/>
      <c r="H21" s="26">
        <v>6</v>
      </c>
      <c r="I21" s="25" t="s">
        <v>262</v>
      </c>
      <c r="J21" s="25" t="s">
        <v>110</v>
      </c>
      <c r="K21" s="25" t="s">
        <v>5</v>
      </c>
      <c r="L21" s="25" t="s">
        <v>3</v>
      </c>
      <c r="M21" s="25" t="s">
        <v>3</v>
      </c>
      <c r="N21" s="26">
        <v>0</v>
      </c>
      <c r="O21" s="26">
        <v>0</v>
      </c>
      <c r="P21" s="26">
        <v>0</v>
      </c>
      <c r="Q21" s="26">
        <v>6</v>
      </c>
      <c r="R21" s="26">
        <v>0</v>
      </c>
      <c r="S21" s="26">
        <v>0</v>
      </c>
      <c r="T21" s="26">
        <v>0</v>
      </c>
    </row>
    <row r="22" spans="1:20" x14ac:dyDescent="0.25">
      <c r="A22" s="25" t="s">
        <v>23</v>
      </c>
      <c r="B22" s="25" t="s">
        <v>274</v>
      </c>
      <c r="C22" s="25" t="s">
        <v>16</v>
      </c>
      <c r="D22" s="26">
        <v>345504</v>
      </c>
      <c r="E22" s="27">
        <v>44755.977173888889</v>
      </c>
      <c r="F22" s="48">
        <f>G22+H22</f>
        <v>6</v>
      </c>
      <c r="G22" s="48"/>
      <c r="H22" s="26">
        <v>6</v>
      </c>
      <c r="I22" s="25" t="s">
        <v>111</v>
      </c>
      <c r="J22" s="25" t="s">
        <v>110</v>
      </c>
      <c r="K22" s="25" t="s">
        <v>107</v>
      </c>
      <c r="L22" s="25" t="s">
        <v>3</v>
      </c>
      <c r="M22" s="25" t="s">
        <v>3</v>
      </c>
      <c r="N22" s="26">
        <v>0</v>
      </c>
      <c r="O22" s="26">
        <v>0</v>
      </c>
      <c r="P22" s="26">
        <v>0</v>
      </c>
      <c r="Q22" s="26">
        <v>6</v>
      </c>
      <c r="R22" s="26">
        <v>0</v>
      </c>
      <c r="S22" s="26">
        <v>0</v>
      </c>
      <c r="T22" s="26">
        <v>0</v>
      </c>
    </row>
    <row r="23" spans="1:20" x14ac:dyDescent="0.25">
      <c r="A23" s="19"/>
      <c r="B23" s="19"/>
      <c r="C23" s="19"/>
      <c r="D23" s="20"/>
      <c r="E23" s="21"/>
      <c r="F23" s="49"/>
      <c r="G23" s="49"/>
      <c r="H23" s="20"/>
      <c r="I23" s="19"/>
      <c r="J23" s="19"/>
      <c r="K23" s="19"/>
      <c r="L23" s="19"/>
      <c r="M23" s="19"/>
      <c r="N23" s="20"/>
      <c r="O23" s="20"/>
      <c r="P23" s="20"/>
      <c r="Q23" s="20"/>
      <c r="R23" s="20"/>
      <c r="S23" s="20"/>
      <c r="T23" s="20"/>
    </row>
    <row r="24" spans="1:20" x14ac:dyDescent="0.25">
      <c r="A24" s="19"/>
      <c r="B24" s="19"/>
      <c r="C24" s="19"/>
      <c r="D24" s="20"/>
      <c r="E24" s="21"/>
      <c r="F24" s="49"/>
      <c r="G24" s="49"/>
      <c r="H24" s="20"/>
      <c r="I24" s="19"/>
      <c r="J24" s="19"/>
      <c r="K24" s="19"/>
      <c r="L24" s="19"/>
      <c r="M24" s="19"/>
      <c r="N24" s="20"/>
      <c r="O24" s="20"/>
      <c r="P24" s="20"/>
      <c r="Q24" s="20"/>
      <c r="R24" s="20"/>
      <c r="S24" s="20"/>
      <c r="T24" s="20"/>
    </row>
    <row r="25" spans="1:20" x14ac:dyDescent="0.25">
      <c r="A25" s="19"/>
      <c r="B25" s="19"/>
      <c r="C25" s="19"/>
      <c r="D25" s="20"/>
      <c r="E25" s="21"/>
      <c r="F25" s="49"/>
      <c r="G25" s="49"/>
      <c r="H25" s="20"/>
      <c r="I25" s="19"/>
      <c r="J25" s="19"/>
      <c r="K25" s="19"/>
      <c r="L25" s="19"/>
      <c r="M25" s="19"/>
      <c r="N25" s="20"/>
      <c r="O25" s="20"/>
      <c r="P25" s="20"/>
      <c r="Q25" s="20"/>
      <c r="R25" s="20"/>
      <c r="S25" s="20"/>
      <c r="T25" s="20"/>
    </row>
    <row r="26" spans="1:20" x14ac:dyDescent="0.25">
      <c r="A26" s="19"/>
      <c r="B26" s="19"/>
      <c r="C26" s="19"/>
      <c r="D26" s="20"/>
      <c r="E26" s="21"/>
      <c r="F26" s="49"/>
      <c r="G26" s="49"/>
      <c r="H26" s="20"/>
      <c r="I26" s="19"/>
      <c r="J26" s="19"/>
      <c r="K26" s="19"/>
      <c r="L26" s="19"/>
      <c r="M26" s="19"/>
      <c r="N26" s="20"/>
      <c r="O26" s="20"/>
      <c r="P26" s="20"/>
      <c r="Q26" s="20"/>
      <c r="R26" s="20"/>
      <c r="S26" s="20"/>
      <c r="T26" s="20"/>
    </row>
    <row r="27" spans="1:20" x14ac:dyDescent="0.25">
      <c r="A27" s="19"/>
      <c r="B27" s="19"/>
      <c r="C27" s="19"/>
      <c r="D27" s="20"/>
      <c r="E27" s="21"/>
      <c r="F27" s="49"/>
      <c r="G27" s="49"/>
      <c r="H27" s="20"/>
      <c r="I27" s="19"/>
      <c r="J27" s="19"/>
      <c r="K27" s="19"/>
      <c r="L27" s="19"/>
      <c r="M27" s="19"/>
      <c r="N27" s="20"/>
      <c r="O27" s="20"/>
      <c r="P27" s="20"/>
      <c r="Q27" s="20"/>
      <c r="R27" s="20"/>
      <c r="S27" s="20"/>
      <c r="T27" s="20"/>
    </row>
    <row r="28" spans="1:20" x14ac:dyDescent="0.25">
      <c r="A28" s="19"/>
      <c r="B28" s="19"/>
      <c r="C28" s="19"/>
      <c r="D28" s="20"/>
      <c r="E28" s="21"/>
      <c r="F28" s="49"/>
      <c r="G28" s="49"/>
      <c r="H28" s="20"/>
      <c r="I28" s="19"/>
      <c r="J28" s="19"/>
      <c r="K28" s="19"/>
      <c r="L28" s="19"/>
      <c r="M28" s="19"/>
      <c r="N28" s="20"/>
      <c r="O28" s="20"/>
      <c r="P28" s="20"/>
      <c r="Q28" s="20"/>
      <c r="R28" s="20"/>
      <c r="S28" s="20"/>
      <c r="T28" s="20"/>
    </row>
    <row r="29" spans="1:20" x14ac:dyDescent="0.25">
      <c r="A29" s="19"/>
      <c r="B29" s="19"/>
      <c r="C29" s="19"/>
      <c r="D29" s="20"/>
      <c r="E29" s="21"/>
      <c r="F29" s="49"/>
      <c r="G29" s="49"/>
      <c r="H29" s="20"/>
      <c r="I29" s="19"/>
      <c r="J29" s="19"/>
      <c r="K29" s="19"/>
      <c r="L29" s="19"/>
      <c r="M29" s="19"/>
      <c r="N29" s="20"/>
      <c r="O29" s="20"/>
      <c r="P29" s="20"/>
      <c r="Q29" s="20"/>
      <c r="R29" s="20"/>
      <c r="S29" s="20"/>
      <c r="T29" s="20"/>
    </row>
    <row r="30" spans="1:20" x14ac:dyDescent="0.25">
      <c r="A30" s="19"/>
      <c r="B30" s="19"/>
      <c r="C30" s="19"/>
      <c r="D30" s="20"/>
      <c r="E30" s="21"/>
      <c r="F30" s="49"/>
      <c r="G30" s="49"/>
      <c r="H30" s="20"/>
      <c r="I30" s="19"/>
      <c r="J30" s="19"/>
      <c r="K30" s="19"/>
      <c r="L30" s="19"/>
      <c r="M30" s="19"/>
      <c r="N30" s="20"/>
      <c r="O30" s="20"/>
      <c r="P30" s="20"/>
      <c r="Q30" s="20"/>
      <c r="R30" s="20"/>
      <c r="S30" s="20"/>
      <c r="T30" s="20"/>
    </row>
    <row r="31" spans="1:20" x14ac:dyDescent="0.25">
      <c r="A31" s="19"/>
      <c r="B31" s="19"/>
      <c r="C31" s="19"/>
      <c r="D31" s="20"/>
      <c r="E31" s="21"/>
      <c r="F31" s="49"/>
      <c r="G31" s="49"/>
      <c r="H31" s="20"/>
      <c r="I31" s="19"/>
      <c r="J31" s="19"/>
      <c r="K31" s="19"/>
      <c r="L31" s="19"/>
      <c r="M31" s="19"/>
      <c r="N31" s="20"/>
      <c r="O31" s="20"/>
      <c r="P31" s="20"/>
      <c r="Q31" s="20"/>
      <c r="R31" s="20"/>
      <c r="S31" s="20"/>
      <c r="T31" s="20"/>
    </row>
    <row r="32" spans="1:20" x14ac:dyDescent="0.25">
      <c r="A32" s="19"/>
      <c r="B32" s="19"/>
      <c r="C32" s="19"/>
      <c r="D32" s="20"/>
      <c r="E32" s="21"/>
      <c r="F32" s="49"/>
      <c r="G32" s="49"/>
      <c r="H32" s="20"/>
      <c r="I32" s="19"/>
      <c r="J32" s="19"/>
      <c r="K32" s="19"/>
      <c r="L32" s="19"/>
      <c r="M32" s="19"/>
      <c r="N32" s="20"/>
      <c r="O32" s="20"/>
      <c r="P32" s="20"/>
      <c r="Q32" s="20"/>
      <c r="R32" s="20"/>
      <c r="S32" s="20"/>
      <c r="T32" s="20"/>
    </row>
    <row r="33" spans="1:20" x14ac:dyDescent="0.25">
      <c r="A33" s="19"/>
      <c r="B33" s="19"/>
      <c r="C33" s="19"/>
      <c r="D33" s="20"/>
      <c r="E33" s="21"/>
      <c r="F33" s="49"/>
      <c r="G33" s="49"/>
      <c r="H33" s="20"/>
      <c r="I33" s="19"/>
      <c r="J33" s="19"/>
      <c r="K33" s="19"/>
      <c r="L33" s="19"/>
      <c r="M33" s="19"/>
      <c r="N33" s="20"/>
      <c r="O33" s="20"/>
      <c r="P33" s="20"/>
      <c r="Q33" s="20"/>
      <c r="R33" s="20"/>
      <c r="S33" s="20"/>
      <c r="T33" s="20"/>
    </row>
    <row r="34" spans="1:20" x14ac:dyDescent="0.25">
      <c r="A34" s="19"/>
      <c r="B34" s="19"/>
      <c r="C34" s="19"/>
      <c r="D34" s="20"/>
      <c r="E34" s="21"/>
      <c r="F34" s="49"/>
      <c r="G34" s="49"/>
      <c r="H34" s="20"/>
      <c r="I34" s="19"/>
      <c r="J34" s="19"/>
      <c r="K34" s="19"/>
      <c r="L34" s="19"/>
      <c r="M34" s="19"/>
      <c r="N34" s="20"/>
      <c r="O34" s="20"/>
      <c r="P34" s="20"/>
      <c r="Q34" s="20"/>
      <c r="R34" s="20"/>
      <c r="S34" s="20"/>
      <c r="T34" s="20"/>
    </row>
    <row r="35" spans="1:20" x14ac:dyDescent="0.25">
      <c r="A35" s="19"/>
      <c r="B35" s="19"/>
      <c r="C35" s="19"/>
      <c r="D35" s="20"/>
      <c r="E35" s="21"/>
      <c r="F35" s="49"/>
      <c r="G35" s="49"/>
      <c r="H35" s="20"/>
      <c r="I35" s="19"/>
      <c r="J35" s="19"/>
      <c r="K35" s="19"/>
      <c r="L35" s="19"/>
      <c r="M35" s="19"/>
      <c r="N35" s="20"/>
      <c r="O35" s="20"/>
      <c r="P35" s="20"/>
      <c r="Q35" s="20"/>
      <c r="R35" s="20"/>
      <c r="S35" s="20"/>
      <c r="T35" s="20"/>
    </row>
    <row r="36" spans="1:20" x14ac:dyDescent="0.25">
      <c r="A36" s="19"/>
      <c r="B36" s="19"/>
      <c r="C36" s="19"/>
      <c r="D36" s="20"/>
      <c r="E36" s="21"/>
      <c r="F36" s="49"/>
      <c r="G36" s="49"/>
      <c r="H36" s="20"/>
      <c r="I36" s="19"/>
      <c r="J36" s="19"/>
      <c r="K36" s="19"/>
      <c r="L36" s="19"/>
      <c r="M36" s="19"/>
      <c r="N36" s="20"/>
      <c r="O36" s="20"/>
      <c r="P36" s="20"/>
      <c r="Q36" s="20"/>
      <c r="R36" s="20"/>
      <c r="S36" s="20"/>
      <c r="T36" s="20"/>
    </row>
    <row r="37" spans="1:20" x14ac:dyDescent="0.25">
      <c r="A37" s="19"/>
      <c r="B37" s="19"/>
      <c r="C37" s="19"/>
      <c r="D37" s="20"/>
      <c r="E37" s="21"/>
      <c r="F37" s="49"/>
      <c r="G37" s="49"/>
      <c r="H37" s="20"/>
      <c r="I37" s="19"/>
      <c r="J37" s="19"/>
      <c r="K37" s="19"/>
      <c r="L37" s="19"/>
      <c r="M37" s="19"/>
      <c r="N37" s="20"/>
      <c r="O37" s="20"/>
      <c r="P37" s="20"/>
      <c r="Q37" s="20"/>
      <c r="R37" s="20"/>
      <c r="S37" s="20"/>
      <c r="T37" s="20"/>
    </row>
    <row r="38" spans="1:20" x14ac:dyDescent="0.25">
      <c r="A38" s="19"/>
      <c r="B38" s="19"/>
      <c r="C38" s="19"/>
      <c r="D38" s="20"/>
      <c r="E38" s="21"/>
      <c r="F38" s="49"/>
      <c r="G38" s="49"/>
      <c r="H38" s="20"/>
      <c r="I38" s="19"/>
      <c r="J38" s="19"/>
      <c r="K38" s="19"/>
      <c r="L38" s="19"/>
      <c r="M38" s="19"/>
      <c r="N38" s="20"/>
      <c r="O38" s="20"/>
      <c r="P38" s="20"/>
      <c r="Q38" s="20"/>
      <c r="R38" s="20"/>
      <c r="S38" s="20"/>
      <c r="T38" s="20"/>
    </row>
    <row r="39" spans="1:20" x14ac:dyDescent="0.25">
      <c r="A39" s="19"/>
      <c r="B39" s="19"/>
      <c r="C39" s="19"/>
      <c r="D39" s="20"/>
      <c r="E39" s="21"/>
      <c r="F39" s="49"/>
      <c r="G39" s="49"/>
      <c r="H39" s="20"/>
      <c r="I39" s="19"/>
      <c r="J39" s="19"/>
      <c r="K39" s="19"/>
      <c r="L39" s="19"/>
      <c r="M39" s="19"/>
      <c r="N39" s="20"/>
      <c r="O39" s="20"/>
      <c r="P39" s="20"/>
      <c r="Q39" s="20"/>
      <c r="R39" s="20"/>
      <c r="S39" s="20"/>
      <c r="T39" s="20"/>
    </row>
    <row r="40" spans="1:20" x14ac:dyDescent="0.25">
      <c r="A40" s="19"/>
      <c r="B40" s="19"/>
      <c r="C40" s="19"/>
      <c r="D40" s="20"/>
      <c r="E40" s="21"/>
      <c r="F40" s="49"/>
      <c r="G40" s="49"/>
      <c r="H40" s="20"/>
      <c r="I40" s="19"/>
      <c r="J40" s="19"/>
      <c r="K40" s="19"/>
      <c r="L40" s="19"/>
      <c r="M40" s="19"/>
      <c r="N40" s="20"/>
      <c r="O40" s="20"/>
      <c r="P40" s="20"/>
      <c r="Q40" s="20"/>
      <c r="R40" s="20"/>
      <c r="S40" s="20"/>
      <c r="T40" s="20"/>
    </row>
    <row r="41" spans="1:20" x14ac:dyDescent="0.25">
      <c r="A41" s="19"/>
      <c r="B41" s="19"/>
      <c r="C41" s="19"/>
      <c r="D41" s="20"/>
      <c r="E41" s="21"/>
      <c r="F41" s="49"/>
      <c r="G41" s="49"/>
      <c r="H41" s="20"/>
      <c r="I41" s="19"/>
      <c r="J41" s="19"/>
      <c r="K41" s="19"/>
      <c r="L41" s="19"/>
      <c r="M41" s="19"/>
      <c r="N41" s="20"/>
      <c r="O41" s="20"/>
      <c r="P41" s="20"/>
      <c r="Q41" s="20"/>
      <c r="R41" s="20"/>
      <c r="S41" s="20"/>
      <c r="T41" s="20"/>
    </row>
    <row r="42" spans="1:20" x14ac:dyDescent="0.25">
      <c r="A42" s="19"/>
      <c r="B42" s="19"/>
      <c r="C42" s="19"/>
      <c r="D42" s="20"/>
      <c r="E42" s="21"/>
      <c r="F42" s="49"/>
      <c r="G42" s="49"/>
      <c r="H42" s="20"/>
      <c r="I42" s="19"/>
      <c r="J42" s="19"/>
      <c r="K42" s="19"/>
      <c r="L42" s="19"/>
      <c r="M42" s="19"/>
      <c r="N42" s="20"/>
      <c r="O42" s="20"/>
      <c r="P42" s="20"/>
      <c r="Q42" s="20"/>
      <c r="R42" s="20"/>
      <c r="S42" s="20"/>
      <c r="T42" s="20"/>
    </row>
    <row r="43" spans="1:20" x14ac:dyDescent="0.25">
      <c r="A43" s="19"/>
      <c r="B43" s="19"/>
      <c r="C43" s="19"/>
      <c r="D43" s="20"/>
      <c r="E43" s="21"/>
      <c r="F43" s="49"/>
      <c r="G43" s="49"/>
      <c r="H43" s="20"/>
      <c r="I43" s="19"/>
      <c r="J43" s="19"/>
      <c r="K43" s="19"/>
      <c r="L43" s="19"/>
      <c r="M43" s="19"/>
      <c r="N43" s="20"/>
      <c r="O43" s="20"/>
      <c r="P43" s="20"/>
      <c r="Q43" s="20"/>
      <c r="R43" s="20"/>
      <c r="S43" s="20"/>
      <c r="T43" s="20"/>
    </row>
    <row r="44" spans="1:20" x14ac:dyDescent="0.25">
      <c r="A44" s="19"/>
      <c r="B44" s="19"/>
      <c r="C44" s="19"/>
      <c r="D44" s="20"/>
      <c r="E44" s="21"/>
      <c r="F44" s="49"/>
      <c r="G44" s="49"/>
      <c r="H44" s="20"/>
      <c r="I44" s="19"/>
      <c r="J44" s="19"/>
      <c r="K44" s="19"/>
      <c r="L44" s="19"/>
      <c r="M44" s="19"/>
      <c r="N44" s="20"/>
      <c r="O44" s="20"/>
      <c r="P44" s="20"/>
      <c r="Q44" s="20"/>
      <c r="R44" s="20"/>
      <c r="S44" s="20"/>
      <c r="T44" s="20"/>
    </row>
    <row r="45" spans="1:20" x14ac:dyDescent="0.25">
      <c r="A45" s="19"/>
      <c r="B45" s="19"/>
      <c r="C45" s="19"/>
      <c r="D45" s="20"/>
      <c r="E45" s="21"/>
      <c r="F45" s="49"/>
      <c r="G45" s="49"/>
      <c r="H45" s="20"/>
      <c r="I45" s="19"/>
      <c r="J45" s="19"/>
      <c r="K45" s="19"/>
      <c r="L45" s="19"/>
      <c r="M45" s="19"/>
      <c r="N45" s="20"/>
      <c r="O45" s="20"/>
      <c r="P45" s="20"/>
      <c r="Q45" s="20"/>
      <c r="R45" s="20"/>
      <c r="S45" s="20"/>
      <c r="T45" s="20"/>
    </row>
    <row r="46" spans="1:20" x14ac:dyDescent="0.25">
      <c r="A46" s="19"/>
      <c r="B46" s="19"/>
      <c r="C46" s="19"/>
      <c r="D46" s="20"/>
      <c r="E46" s="21"/>
      <c r="F46" s="49"/>
      <c r="G46" s="49"/>
      <c r="H46" s="20"/>
      <c r="I46" s="19"/>
      <c r="J46" s="19"/>
      <c r="K46" s="19"/>
      <c r="L46" s="19"/>
      <c r="M46" s="19"/>
      <c r="N46" s="20"/>
      <c r="O46" s="20"/>
      <c r="P46" s="20"/>
      <c r="Q46" s="20"/>
      <c r="R46" s="20"/>
      <c r="S46" s="20"/>
      <c r="T46" s="20"/>
    </row>
    <row r="47" spans="1:20" x14ac:dyDescent="0.25">
      <c r="A47" s="19"/>
      <c r="B47" s="19"/>
      <c r="C47" s="19"/>
      <c r="D47" s="20"/>
      <c r="E47" s="21"/>
      <c r="F47" s="49"/>
      <c r="G47" s="49"/>
      <c r="H47" s="20"/>
      <c r="I47" s="19"/>
      <c r="J47" s="19"/>
      <c r="K47" s="19"/>
      <c r="L47" s="19"/>
      <c r="M47" s="19"/>
      <c r="N47" s="20"/>
      <c r="O47" s="20"/>
      <c r="P47" s="20"/>
      <c r="Q47" s="20"/>
      <c r="R47" s="20"/>
      <c r="S47" s="20"/>
      <c r="T47" s="20"/>
    </row>
    <row r="48" spans="1:20" x14ac:dyDescent="0.25">
      <c r="A48" s="19"/>
      <c r="B48" s="19"/>
      <c r="C48" s="19"/>
      <c r="D48" s="20"/>
      <c r="E48" s="21"/>
      <c r="F48" s="49"/>
      <c r="G48" s="49"/>
      <c r="H48" s="20"/>
      <c r="I48" s="19"/>
      <c r="J48" s="19"/>
      <c r="K48" s="19"/>
      <c r="L48" s="19"/>
      <c r="M48" s="19"/>
      <c r="N48" s="20"/>
      <c r="O48" s="20"/>
      <c r="P48" s="20"/>
      <c r="Q48" s="20"/>
      <c r="R48" s="20"/>
      <c r="S48" s="20"/>
      <c r="T48" s="20"/>
    </row>
    <row r="49" spans="1:20" x14ac:dyDescent="0.25">
      <c r="A49" s="19"/>
      <c r="B49" s="19"/>
      <c r="C49" s="19"/>
      <c r="D49" s="20"/>
      <c r="E49" s="21"/>
      <c r="F49" s="49"/>
      <c r="G49" s="49"/>
      <c r="H49" s="20"/>
      <c r="I49" s="19"/>
      <c r="J49" s="19"/>
      <c r="K49" s="19"/>
      <c r="L49" s="19"/>
      <c r="M49" s="19"/>
      <c r="N49" s="20"/>
      <c r="O49" s="20"/>
      <c r="P49" s="20"/>
      <c r="Q49" s="20"/>
      <c r="R49" s="20"/>
      <c r="S49" s="20"/>
      <c r="T49" s="20"/>
    </row>
    <row r="50" spans="1:20" x14ac:dyDescent="0.25">
      <c r="A50" s="19"/>
      <c r="B50" s="19"/>
      <c r="C50" s="19"/>
      <c r="D50" s="20"/>
      <c r="E50" s="21"/>
      <c r="F50" s="49"/>
      <c r="G50" s="49"/>
      <c r="H50" s="20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</row>
    <row r="51" spans="1:20" x14ac:dyDescent="0.25">
      <c r="A51" s="19"/>
      <c r="B51" s="19"/>
      <c r="C51" s="19"/>
      <c r="D51" s="20"/>
      <c r="E51" s="21"/>
      <c r="F51" s="49"/>
      <c r="G51" s="49"/>
      <c r="H51" s="20"/>
      <c r="I51" s="19"/>
      <c r="J51" s="19"/>
      <c r="K51" s="19"/>
      <c r="L51" s="19"/>
      <c r="M51" s="19"/>
      <c r="N51" s="20"/>
      <c r="O51" s="20"/>
      <c r="P51" s="20"/>
      <c r="Q51" s="20"/>
      <c r="R51" s="20"/>
      <c r="S51" s="20"/>
      <c r="T51" s="20"/>
    </row>
    <row r="52" spans="1:20" x14ac:dyDescent="0.25">
      <c r="A52" s="19"/>
      <c r="B52" s="19"/>
      <c r="C52" s="19"/>
      <c r="D52" s="20"/>
      <c r="E52" s="21"/>
      <c r="F52" s="49"/>
      <c r="G52" s="49"/>
      <c r="H52" s="20"/>
      <c r="I52" s="19"/>
      <c r="J52" s="19"/>
      <c r="K52" s="19"/>
      <c r="L52" s="19"/>
      <c r="M52" s="19"/>
      <c r="N52" s="20"/>
      <c r="O52" s="20"/>
      <c r="P52" s="20"/>
      <c r="Q52" s="20"/>
      <c r="R52" s="20"/>
      <c r="S52" s="20"/>
      <c r="T52" s="20"/>
    </row>
    <row r="53" spans="1:20" x14ac:dyDescent="0.25">
      <c r="A53" s="19"/>
      <c r="B53" s="19"/>
      <c r="C53" s="19"/>
      <c r="D53" s="20"/>
      <c r="E53" s="21"/>
      <c r="F53" s="49"/>
      <c r="G53" s="49"/>
      <c r="H53" s="20"/>
      <c r="I53" s="19"/>
      <c r="J53" s="19"/>
      <c r="K53" s="19"/>
      <c r="L53" s="19"/>
      <c r="M53" s="19"/>
      <c r="N53" s="20"/>
      <c r="O53" s="20"/>
      <c r="P53" s="20"/>
      <c r="Q53" s="20"/>
      <c r="R53" s="20"/>
      <c r="S53" s="20"/>
      <c r="T53" s="20"/>
    </row>
    <row r="54" spans="1:20" x14ac:dyDescent="0.25">
      <c r="A54" s="19"/>
      <c r="B54" s="19"/>
      <c r="C54" s="19"/>
      <c r="D54" s="20"/>
      <c r="E54" s="21"/>
      <c r="F54" s="49"/>
      <c r="G54" s="49"/>
      <c r="H54" s="20"/>
      <c r="I54" s="19"/>
      <c r="J54" s="19"/>
      <c r="K54" s="19"/>
      <c r="L54" s="19"/>
      <c r="M54" s="19"/>
      <c r="N54" s="20"/>
      <c r="O54" s="20"/>
      <c r="P54" s="20"/>
      <c r="Q54" s="20"/>
      <c r="R54" s="20"/>
      <c r="S54" s="20"/>
      <c r="T54" s="20"/>
    </row>
    <row r="55" spans="1:20" x14ac:dyDescent="0.25">
      <c r="A55" s="19"/>
      <c r="B55" s="19"/>
      <c r="C55" s="19"/>
      <c r="D55" s="20"/>
      <c r="E55" s="21"/>
      <c r="F55" s="49"/>
      <c r="G55" s="49"/>
      <c r="H55" s="20"/>
      <c r="I55" s="19"/>
      <c r="J55" s="19"/>
      <c r="K55" s="19"/>
      <c r="L55" s="19"/>
      <c r="M55" s="19"/>
      <c r="N55" s="20"/>
      <c r="O55" s="20"/>
      <c r="P55" s="20"/>
      <c r="Q55" s="20"/>
      <c r="R55" s="20"/>
      <c r="S55" s="20"/>
      <c r="T55" s="20"/>
    </row>
    <row r="56" spans="1:20" x14ac:dyDescent="0.25">
      <c r="A56" s="19"/>
      <c r="B56" s="19"/>
      <c r="C56" s="19"/>
      <c r="D56" s="20"/>
      <c r="E56" s="21"/>
      <c r="F56" s="49"/>
      <c r="G56" s="49"/>
      <c r="H56" s="20"/>
      <c r="I56" s="19"/>
      <c r="J56" s="19"/>
      <c r="K56" s="19"/>
      <c r="L56" s="19"/>
      <c r="M56" s="19"/>
      <c r="N56" s="20"/>
      <c r="O56" s="20"/>
      <c r="P56" s="20"/>
      <c r="Q56" s="20"/>
      <c r="R56" s="20"/>
      <c r="S56" s="20"/>
      <c r="T56" s="20"/>
    </row>
    <row r="57" spans="1:20" x14ac:dyDescent="0.25">
      <c r="A57" s="19"/>
      <c r="B57" s="19"/>
      <c r="C57" s="19"/>
      <c r="D57" s="20"/>
      <c r="E57" s="21"/>
      <c r="F57" s="49"/>
      <c r="G57" s="49"/>
      <c r="H57" s="20"/>
      <c r="I57" s="19"/>
      <c r="J57" s="19"/>
      <c r="K57" s="19"/>
      <c r="L57" s="19"/>
      <c r="M57" s="19"/>
      <c r="N57" s="20"/>
      <c r="O57" s="20"/>
      <c r="P57" s="20"/>
      <c r="Q57" s="20"/>
      <c r="R57" s="20"/>
      <c r="S57" s="20"/>
      <c r="T57" s="20"/>
    </row>
    <row r="58" spans="1:20" x14ac:dyDescent="0.25">
      <c r="A58" s="19"/>
      <c r="B58" s="19"/>
      <c r="C58" s="19"/>
      <c r="D58" s="20"/>
      <c r="E58" s="21"/>
      <c r="F58" s="49"/>
      <c r="G58" s="49"/>
      <c r="H58" s="20"/>
      <c r="I58" s="19"/>
      <c r="J58" s="19"/>
      <c r="K58" s="19"/>
      <c r="L58" s="19"/>
      <c r="M58" s="19"/>
      <c r="N58" s="20"/>
      <c r="O58" s="20"/>
      <c r="P58" s="20"/>
      <c r="Q58" s="20"/>
      <c r="R58" s="20"/>
      <c r="S58" s="20"/>
      <c r="T58" s="20"/>
    </row>
    <row r="59" spans="1:20" x14ac:dyDescent="0.25">
      <c r="A59" s="19"/>
      <c r="B59" s="19"/>
      <c r="C59" s="19"/>
      <c r="D59" s="20"/>
      <c r="E59" s="21"/>
      <c r="F59" s="49"/>
      <c r="G59" s="49"/>
      <c r="H59" s="20"/>
      <c r="I59" s="19"/>
      <c r="J59" s="19"/>
      <c r="K59" s="19"/>
      <c r="L59" s="19"/>
      <c r="M59" s="19"/>
      <c r="N59" s="20"/>
      <c r="O59" s="20"/>
      <c r="P59" s="20"/>
      <c r="Q59" s="20"/>
      <c r="R59" s="20"/>
      <c r="S59" s="20"/>
      <c r="T59" s="20"/>
    </row>
    <row r="60" spans="1:20" x14ac:dyDescent="0.25">
      <c r="A60" s="19"/>
      <c r="B60" s="19"/>
      <c r="C60" s="19"/>
      <c r="D60" s="20"/>
      <c r="E60" s="21"/>
      <c r="F60" s="49"/>
      <c r="G60" s="49"/>
      <c r="H60" s="20"/>
      <c r="I60" s="19"/>
      <c r="J60" s="19"/>
      <c r="K60" s="19"/>
      <c r="L60" s="19"/>
      <c r="M60" s="19"/>
      <c r="N60" s="20"/>
      <c r="O60" s="20"/>
      <c r="P60" s="20"/>
      <c r="Q60" s="20"/>
      <c r="R60" s="20"/>
      <c r="S60" s="20"/>
      <c r="T60" s="20"/>
    </row>
    <row r="61" spans="1:20" x14ac:dyDescent="0.25">
      <c r="A61" s="19"/>
      <c r="B61" s="19"/>
      <c r="C61" s="19"/>
      <c r="D61" s="20"/>
      <c r="E61" s="21"/>
      <c r="F61" s="49"/>
      <c r="G61" s="49"/>
      <c r="H61" s="20"/>
      <c r="I61" s="19"/>
      <c r="J61" s="19"/>
      <c r="K61" s="19"/>
      <c r="L61" s="19"/>
      <c r="M61" s="19"/>
      <c r="N61" s="20"/>
      <c r="O61" s="20"/>
      <c r="P61" s="20"/>
      <c r="Q61" s="20"/>
      <c r="R61" s="20"/>
      <c r="S61" s="20"/>
      <c r="T61" s="20"/>
    </row>
    <row r="62" spans="1:20" x14ac:dyDescent="0.25">
      <c r="A62" s="19"/>
      <c r="B62" s="19"/>
      <c r="C62" s="19"/>
      <c r="D62" s="20"/>
      <c r="E62" s="21"/>
      <c r="F62" s="49"/>
      <c r="G62" s="49"/>
      <c r="H62" s="20"/>
      <c r="I62" s="19"/>
      <c r="J62" s="19"/>
      <c r="K62" s="19"/>
      <c r="L62" s="19"/>
      <c r="M62" s="19"/>
      <c r="N62" s="20"/>
      <c r="O62" s="20"/>
      <c r="P62" s="20"/>
      <c r="Q62" s="20"/>
      <c r="R62" s="20"/>
      <c r="S62" s="20"/>
      <c r="T62" s="20"/>
    </row>
    <row r="63" spans="1:20" x14ac:dyDescent="0.25">
      <c r="A63" s="19"/>
      <c r="B63" s="19"/>
      <c r="C63" s="19"/>
      <c r="D63" s="20"/>
      <c r="E63" s="21"/>
      <c r="F63" s="49"/>
      <c r="G63" s="49"/>
      <c r="H63" s="20"/>
      <c r="I63" s="19"/>
      <c r="J63" s="19"/>
      <c r="K63" s="19"/>
      <c r="L63" s="19"/>
      <c r="M63" s="19"/>
      <c r="N63" s="20"/>
      <c r="O63" s="20"/>
      <c r="P63" s="20"/>
      <c r="Q63" s="20"/>
      <c r="R63" s="20"/>
      <c r="S63" s="20"/>
      <c r="T63" s="20"/>
    </row>
    <row r="64" spans="1:20" x14ac:dyDescent="0.25">
      <c r="A64" s="19"/>
      <c r="B64" s="19"/>
      <c r="C64" s="19"/>
      <c r="D64" s="20"/>
      <c r="E64" s="21"/>
      <c r="F64" s="49"/>
      <c r="G64" s="49"/>
      <c r="H64" s="20"/>
      <c r="I64" s="19"/>
      <c r="J64" s="19"/>
      <c r="K64" s="19"/>
      <c r="L64" s="19"/>
      <c r="M64" s="19"/>
      <c r="N64" s="20"/>
      <c r="O64" s="20"/>
      <c r="P64" s="20"/>
      <c r="Q64" s="20"/>
      <c r="R64" s="20"/>
      <c r="S64" s="20"/>
      <c r="T64" s="20"/>
    </row>
    <row r="65" spans="1:20" x14ac:dyDescent="0.25">
      <c r="A65" s="19"/>
      <c r="B65" s="19"/>
      <c r="C65" s="19"/>
      <c r="D65" s="20"/>
      <c r="E65" s="21"/>
      <c r="F65" s="49"/>
      <c r="G65" s="49"/>
      <c r="H65" s="20"/>
      <c r="I65" s="19"/>
      <c r="J65" s="19"/>
      <c r="K65" s="19"/>
      <c r="L65" s="19"/>
      <c r="M65" s="19"/>
      <c r="N65" s="20"/>
      <c r="O65" s="20"/>
      <c r="P65" s="20"/>
      <c r="Q65" s="20"/>
      <c r="R65" s="20"/>
      <c r="S65" s="20"/>
      <c r="T65" s="20"/>
    </row>
    <row r="66" spans="1:20" x14ac:dyDescent="0.25">
      <c r="A66" s="19"/>
      <c r="B66" s="19"/>
      <c r="C66" s="19"/>
      <c r="D66" s="20"/>
      <c r="E66" s="21"/>
      <c r="F66" s="49"/>
      <c r="G66" s="49"/>
      <c r="H66" s="20"/>
      <c r="I66" s="19"/>
      <c r="J66" s="19"/>
      <c r="K66" s="19"/>
      <c r="L66" s="19"/>
      <c r="M66" s="19"/>
      <c r="N66" s="20"/>
      <c r="O66" s="20"/>
      <c r="P66" s="20"/>
      <c r="Q66" s="20"/>
      <c r="R66" s="20"/>
      <c r="S66" s="20"/>
      <c r="T66" s="20"/>
    </row>
    <row r="67" spans="1:20" x14ac:dyDescent="0.25">
      <c r="A67" s="19"/>
      <c r="B67" s="19"/>
      <c r="C67" s="19"/>
      <c r="D67" s="20"/>
      <c r="E67" s="21"/>
      <c r="F67" s="49"/>
      <c r="G67" s="49"/>
      <c r="H67" s="20"/>
      <c r="I67" s="19"/>
      <c r="J67" s="19"/>
      <c r="K67" s="19"/>
      <c r="L67" s="19"/>
      <c r="M67" s="19"/>
      <c r="N67" s="20"/>
      <c r="O67" s="20"/>
      <c r="P67" s="20"/>
      <c r="Q67" s="20"/>
      <c r="R67" s="20"/>
      <c r="S67" s="20"/>
      <c r="T67" s="20"/>
    </row>
    <row r="68" spans="1:20" x14ac:dyDescent="0.25">
      <c r="A68" s="19"/>
      <c r="B68" s="19"/>
      <c r="C68" s="19"/>
      <c r="D68" s="20"/>
      <c r="E68" s="21"/>
      <c r="F68" s="49"/>
      <c r="G68" s="49"/>
      <c r="H68" s="20"/>
      <c r="I68" s="19"/>
      <c r="J68" s="19"/>
      <c r="K68" s="19"/>
      <c r="L68" s="19"/>
      <c r="M68" s="19"/>
      <c r="N68" s="20"/>
      <c r="O68" s="20"/>
      <c r="P68" s="20"/>
      <c r="Q68" s="20"/>
      <c r="R68" s="20"/>
      <c r="S68" s="20"/>
      <c r="T68" s="20"/>
    </row>
    <row r="69" spans="1:20" x14ac:dyDescent="0.25">
      <c r="A69" s="19"/>
      <c r="B69" s="19"/>
      <c r="C69" s="19"/>
      <c r="D69" s="20"/>
      <c r="E69" s="21"/>
      <c r="F69" s="49"/>
      <c r="G69" s="49"/>
      <c r="H69" s="20"/>
      <c r="I69" s="19"/>
      <c r="J69" s="19"/>
      <c r="K69" s="19"/>
      <c r="L69" s="19"/>
      <c r="M69" s="19"/>
      <c r="N69" s="20"/>
      <c r="O69" s="20"/>
      <c r="P69" s="20"/>
      <c r="Q69" s="20"/>
      <c r="R69" s="20"/>
      <c r="S69" s="20"/>
      <c r="T69" s="20"/>
    </row>
    <row r="70" spans="1:20" x14ac:dyDescent="0.25">
      <c r="A70" s="19"/>
      <c r="B70" s="19"/>
      <c r="C70" s="19"/>
      <c r="D70" s="20"/>
      <c r="E70" s="21"/>
      <c r="F70" s="49"/>
      <c r="G70" s="49"/>
      <c r="H70" s="20"/>
      <c r="I70" s="19"/>
      <c r="J70" s="19"/>
      <c r="K70" s="19"/>
      <c r="L70" s="19"/>
      <c r="M70" s="19"/>
      <c r="N70" s="20"/>
      <c r="O70" s="20"/>
      <c r="P70" s="20"/>
      <c r="Q70" s="20"/>
      <c r="R70" s="20"/>
      <c r="S70" s="20"/>
      <c r="T70" s="20"/>
    </row>
    <row r="71" spans="1:20" x14ac:dyDescent="0.25">
      <c r="A71" s="19"/>
      <c r="B71" s="19"/>
      <c r="C71" s="19"/>
      <c r="D71" s="20"/>
      <c r="E71" s="21"/>
      <c r="F71" s="49"/>
      <c r="G71" s="49"/>
      <c r="H71" s="20"/>
      <c r="I71" s="19"/>
      <c r="J71" s="19"/>
      <c r="K71" s="19"/>
      <c r="L71" s="19"/>
      <c r="M71" s="19"/>
      <c r="N71" s="20"/>
      <c r="O71" s="20"/>
      <c r="P71" s="20"/>
      <c r="Q71" s="20"/>
      <c r="R71" s="20"/>
      <c r="S71" s="20"/>
      <c r="T71" s="20"/>
    </row>
    <row r="72" spans="1:20" x14ac:dyDescent="0.25">
      <c r="A72" s="19"/>
      <c r="B72" s="19"/>
      <c r="C72" s="19"/>
      <c r="D72" s="20"/>
      <c r="E72" s="21"/>
      <c r="F72" s="49"/>
      <c r="G72" s="49"/>
      <c r="H72" s="20"/>
      <c r="I72" s="19"/>
      <c r="J72" s="19"/>
      <c r="K72" s="19"/>
      <c r="L72" s="19"/>
      <c r="M72" s="19"/>
      <c r="N72" s="20"/>
      <c r="O72" s="20"/>
      <c r="P72" s="20"/>
      <c r="Q72" s="20"/>
      <c r="R72" s="20"/>
      <c r="S72" s="20"/>
      <c r="T72" s="20"/>
    </row>
    <row r="73" spans="1:20" x14ac:dyDescent="0.25">
      <c r="A73" s="19"/>
      <c r="B73" s="19"/>
      <c r="C73" s="19"/>
      <c r="D73" s="20"/>
      <c r="E73" s="21"/>
      <c r="F73" s="49"/>
      <c r="G73" s="49"/>
      <c r="H73" s="20"/>
      <c r="I73" s="19"/>
      <c r="J73" s="19"/>
      <c r="K73" s="19"/>
      <c r="L73" s="19"/>
      <c r="M73" s="19"/>
      <c r="N73" s="20"/>
      <c r="O73" s="20"/>
      <c r="P73" s="20"/>
      <c r="Q73" s="20"/>
      <c r="R73" s="20"/>
      <c r="S73" s="20"/>
      <c r="T73" s="20"/>
    </row>
    <row r="74" spans="1:20" x14ac:dyDescent="0.25">
      <c r="A74" s="19"/>
      <c r="B74" s="19"/>
      <c r="C74" s="19"/>
      <c r="D74" s="20"/>
      <c r="E74" s="21"/>
      <c r="F74" s="49"/>
      <c r="G74" s="49"/>
      <c r="H74" s="20"/>
      <c r="I74" s="19"/>
      <c r="J74" s="19"/>
      <c r="K74" s="19"/>
      <c r="L74" s="19"/>
      <c r="M74" s="19"/>
      <c r="N74" s="20"/>
      <c r="O74" s="20"/>
      <c r="P74" s="20"/>
      <c r="Q74" s="20"/>
      <c r="R74" s="20"/>
      <c r="S74" s="20"/>
      <c r="T74" s="20"/>
    </row>
    <row r="75" spans="1:20" x14ac:dyDescent="0.25">
      <c r="A75" s="19"/>
      <c r="B75" s="19"/>
      <c r="C75" s="19"/>
      <c r="D75" s="20"/>
      <c r="E75" s="21"/>
      <c r="F75" s="49"/>
      <c r="G75" s="49"/>
      <c r="H75" s="20"/>
      <c r="I75" s="19"/>
      <c r="J75" s="19"/>
      <c r="K75" s="19"/>
      <c r="L75" s="19"/>
      <c r="M75" s="19"/>
      <c r="N75" s="20"/>
      <c r="O75" s="20"/>
      <c r="P75" s="20"/>
      <c r="Q75" s="20"/>
      <c r="R75" s="20"/>
      <c r="S75" s="20"/>
      <c r="T75" s="20"/>
    </row>
    <row r="76" spans="1:20" x14ac:dyDescent="0.25">
      <c r="A76" s="19"/>
      <c r="B76" s="19"/>
      <c r="C76" s="19"/>
      <c r="D76" s="20"/>
      <c r="E76" s="21"/>
      <c r="F76" s="49"/>
      <c r="G76" s="49"/>
      <c r="H76" s="20"/>
      <c r="I76" s="19"/>
      <c r="J76" s="19"/>
      <c r="K76" s="19"/>
      <c r="L76" s="19"/>
      <c r="M76" s="19"/>
      <c r="N76" s="20"/>
      <c r="O76" s="20"/>
      <c r="P76" s="20"/>
      <c r="Q76" s="20"/>
      <c r="R76" s="20"/>
      <c r="S76" s="20"/>
      <c r="T76" s="20"/>
    </row>
    <row r="77" spans="1:20" x14ac:dyDescent="0.25">
      <c r="A77" s="19"/>
      <c r="B77" s="19"/>
      <c r="C77" s="19"/>
      <c r="D77" s="20"/>
      <c r="E77" s="21"/>
      <c r="F77" s="49"/>
      <c r="G77" s="49"/>
      <c r="H77" s="20"/>
      <c r="I77" s="19"/>
      <c r="J77" s="19"/>
      <c r="K77" s="19"/>
      <c r="L77" s="19"/>
      <c r="M77" s="19"/>
      <c r="N77" s="20"/>
      <c r="O77" s="20"/>
      <c r="P77" s="20"/>
      <c r="Q77" s="20"/>
      <c r="R77" s="20"/>
      <c r="S77" s="20"/>
      <c r="T77" s="20"/>
    </row>
    <row r="78" spans="1:20" x14ac:dyDescent="0.25">
      <c r="A78" s="19"/>
      <c r="B78" s="19"/>
      <c r="C78" s="19"/>
      <c r="D78" s="20"/>
      <c r="E78" s="21"/>
      <c r="F78" s="49"/>
      <c r="G78" s="49"/>
      <c r="H78" s="20"/>
      <c r="I78" s="19"/>
      <c r="J78" s="19"/>
      <c r="K78" s="19"/>
      <c r="L78" s="19"/>
      <c r="M78" s="19"/>
      <c r="N78" s="20"/>
      <c r="O78" s="20"/>
      <c r="P78" s="20"/>
      <c r="Q78" s="20"/>
      <c r="R78" s="20"/>
      <c r="S78" s="20"/>
      <c r="T78" s="20"/>
    </row>
    <row r="79" spans="1:20" x14ac:dyDescent="0.25">
      <c r="A79" s="19"/>
      <c r="B79" s="19"/>
      <c r="C79" s="19"/>
      <c r="D79" s="20"/>
      <c r="E79" s="21"/>
      <c r="F79" s="49"/>
      <c r="G79" s="49"/>
      <c r="H79" s="20"/>
      <c r="I79" s="19"/>
      <c r="J79" s="19"/>
      <c r="K79" s="19"/>
      <c r="L79" s="19"/>
      <c r="M79" s="19"/>
      <c r="N79" s="20"/>
      <c r="O79" s="20"/>
      <c r="P79" s="20"/>
      <c r="Q79" s="20"/>
      <c r="R79" s="20"/>
      <c r="S79" s="20"/>
      <c r="T79" s="20"/>
    </row>
    <row r="80" spans="1:20" x14ac:dyDescent="0.25">
      <c r="A80" s="19"/>
      <c r="B80" s="19"/>
      <c r="C80" s="19"/>
      <c r="D80" s="20"/>
      <c r="E80" s="21"/>
      <c r="F80" s="49"/>
      <c r="G80" s="49"/>
      <c r="H80" s="20"/>
      <c r="I80" s="19"/>
      <c r="J80" s="19"/>
      <c r="K80" s="19"/>
      <c r="L80" s="19"/>
      <c r="M80" s="19"/>
      <c r="N80" s="20"/>
      <c r="O80" s="20"/>
      <c r="P80" s="20"/>
      <c r="Q80" s="20"/>
      <c r="R80" s="20"/>
      <c r="S80" s="20"/>
      <c r="T80" s="20"/>
    </row>
    <row r="81" spans="6:7" s="22" customFormat="1" x14ac:dyDescent="0.25">
      <c r="F81" s="50"/>
      <c r="G81" s="50"/>
    </row>
    <row r="82" spans="6:7" s="22" customFormat="1" x14ac:dyDescent="0.25">
      <c r="F82" s="50"/>
      <c r="G82" s="50"/>
    </row>
    <row r="83" spans="6:7" s="22" customFormat="1" x14ac:dyDescent="0.25">
      <c r="F83" s="50"/>
      <c r="G83" s="50"/>
    </row>
    <row r="84" spans="6:7" s="22" customFormat="1" x14ac:dyDescent="0.25">
      <c r="F84" s="50"/>
      <c r="G84" s="50"/>
    </row>
    <row r="85" spans="6:7" s="22" customFormat="1" x14ac:dyDescent="0.25">
      <c r="F85" s="50"/>
      <c r="G85" s="50"/>
    </row>
    <row r="86" spans="6:7" s="22" customFormat="1" x14ac:dyDescent="0.25">
      <c r="F86" s="50"/>
      <c r="G86" s="50"/>
    </row>
    <row r="87" spans="6:7" s="22" customFormat="1" x14ac:dyDescent="0.25">
      <c r="F87" s="50"/>
      <c r="G87" s="50"/>
    </row>
    <row r="88" spans="6:7" s="22" customFormat="1" x14ac:dyDescent="0.25">
      <c r="F88" s="50"/>
      <c r="G88" s="50"/>
    </row>
    <row r="89" spans="6:7" s="22" customFormat="1" x14ac:dyDescent="0.25">
      <c r="F89" s="50"/>
      <c r="G89" s="50"/>
    </row>
    <row r="90" spans="6:7" s="22" customFormat="1" x14ac:dyDescent="0.25">
      <c r="F90" s="50"/>
      <c r="G90" s="50"/>
    </row>
    <row r="91" spans="6:7" s="22" customFormat="1" x14ac:dyDescent="0.25">
      <c r="F91" s="50"/>
      <c r="G91" s="50"/>
    </row>
    <row r="92" spans="6:7" s="22" customFormat="1" x14ac:dyDescent="0.25">
      <c r="F92" s="50"/>
      <c r="G92" s="50"/>
    </row>
    <row r="93" spans="6:7" s="22" customFormat="1" x14ac:dyDescent="0.25">
      <c r="F93" s="50"/>
      <c r="G93" s="50"/>
    </row>
    <row r="94" spans="6:7" s="22" customFormat="1" x14ac:dyDescent="0.25">
      <c r="F94" s="50"/>
      <c r="G94" s="50"/>
    </row>
    <row r="95" spans="6:7" s="22" customFormat="1" x14ac:dyDescent="0.25">
      <c r="F95" s="50"/>
      <c r="G95" s="50"/>
    </row>
    <row r="96" spans="6:7" s="22" customFormat="1" x14ac:dyDescent="0.25">
      <c r="F96" s="50"/>
      <c r="G96" s="50"/>
    </row>
    <row r="97" spans="6:7" s="22" customFormat="1" x14ac:dyDescent="0.25">
      <c r="F97" s="50"/>
      <c r="G97" s="50"/>
    </row>
    <row r="98" spans="6:7" s="22" customFormat="1" x14ac:dyDescent="0.25">
      <c r="F98" s="50"/>
      <c r="G98" s="50"/>
    </row>
    <row r="99" spans="6:7" s="22" customFormat="1" x14ac:dyDescent="0.25">
      <c r="F99" s="50"/>
      <c r="G99" s="50"/>
    </row>
    <row r="100" spans="6:7" s="22" customFormat="1" x14ac:dyDescent="0.25">
      <c r="F100" s="50"/>
      <c r="G100" s="50"/>
    </row>
    <row r="101" spans="6:7" s="22" customFormat="1" x14ac:dyDescent="0.25">
      <c r="F101" s="50"/>
      <c r="G101" s="50"/>
    </row>
    <row r="102" spans="6:7" s="22" customFormat="1" x14ac:dyDescent="0.25">
      <c r="F102" s="50"/>
      <c r="G102" s="50"/>
    </row>
    <row r="103" spans="6:7" s="22" customFormat="1" x14ac:dyDescent="0.25">
      <c r="F103" s="50"/>
      <c r="G103" s="50"/>
    </row>
    <row r="104" spans="6:7" s="22" customFormat="1" x14ac:dyDescent="0.25">
      <c r="F104" s="50"/>
      <c r="G104" s="50"/>
    </row>
    <row r="105" spans="6:7" s="22" customFormat="1" x14ac:dyDescent="0.25">
      <c r="F105" s="50"/>
      <c r="G105" s="50"/>
    </row>
    <row r="106" spans="6:7" s="22" customFormat="1" x14ac:dyDescent="0.25">
      <c r="F106" s="50"/>
      <c r="G106" s="50"/>
    </row>
    <row r="107" spans="6:7" s="22" customFormat="1" x14ac:dyDescent="0.25">
      <c r="F107" s="50"/>
      <c r="G107" s="50"/>
    </row>
    <row r="108" spans="6:7" s="22" customFormat="1" x14ac:dyDescent="0.25">
      <c r="F108" s="50"/>
      <c r="G108" s="50"/>
    </row>
    <row r="109" spans="6:7" s="22" customFormat="1" x14ac:dyDescent="0.25">
      <c r="F109" s="50"/>
      <c r="G109" s="50"/>
    </row>
    <row r="110" spans="6:7" s="22" customFormat="1" x14ac:dyDescent="0.25">
      <c r="F110" s="50"/>
      <c r="G110" s="50"/>
    </row>
    <row r="111" spans="6:7" s="22" customFormat="1" x14ac:dyDescent="0.25">
      <c r="F111" s="50"/>
      <c r="G111" s="50"/>
    </row>
    <row r="112" spans="6:7" s="22" customFormat="1" x14ac:dyDescent="0.25">
      <c r="F112" s="50"/>
      <c r="G112" s="50"/>
    </row>
    <row r="113" spans="6:7" s="22" customFormat="1" x14ac:dyDescent="0.25">
      <c r="F113" s="50"/>
      <c r="G113" s="50"/>
    </row>
    <row r="114" spans="6:7" s="22" customFormat="1" x14ac:dyDescent="0.25">
      <c r="F114" s="50"/>
      <c r="G114" s="50"/>
    </row>
    <row r="115" spans="6:7" s="22" customFormat="1" x14ac:dyDescent="0.25">
      <c r="F115" s="50"/>
      <c r="G115" s="50"/>
    </row>
    <row r="116" spans="6:7" s="22" customFormat="1" x14ac:dyDescent="0.25">
      <c r="F116" s="50"/>
      <c r="G116" s="50"/>
    </row>
    <row r="117" spans="6:7" s="22" customFormat="1" x14ac:dyDescent="0.25">
      <c r="F117" s="50"/>
      <c r="G117" s="50"/>
    </row>
    <row r="118" spans="6:7" s="22" customFormat="1" x14ac:dyDescent="0.25">
      <c r="F118" s="50"/>
      <c r="G118" s="50"/>
    </row>
    <row r="119" spans="6:7" s="22" customFormat="1" x14ac:dyDescent="0.25">
      <c r="F119" s="50"/>
      <c r="G119" s="50"/>
    </row>
    <row r="120" spans="6:7" s="22" customFormat="1" x14ac:dyDescent="0.25">
      <c r="F120" s="50"/>
      <c r="G120" s="50"/>
    </row>
    <row r="121" spans="6:7" s="22" customFormat="1" x14ac:dyDescent="0.25">
      <c r="F121" s="50"/>
      <c r="G121" s="50"/>
    </row>
    <row r="122" spans="6:7" s="22" customFormat="1" x14ac:dyDescent="0.25">
      <c r="F122" s="50"/>
      <c r="G122" s="50"/>
    </row>
    <row r="123" spans="6:7" s="22" customFormat="1" x14ac:dyDescent="0.25">
      <c r="F123" s="50"/>
      <c r="G123" s="50"/>
    </row>
    <row r="124" spans="6:7" s="22" customFormat="1" x14ac:dyDescent="0.25">
      <c r="F124" s="50"/>
      <c r="G124" s="50"/>
    </row>
    <row r="125" spans="6:7" s="22" customFormat="1" x14ac:dyDescent="0.25">
      <c r="F125" s="50"/>
      <c r="G125" s="50"/>
    </row>
    <row r="126" spans="6:7" s="22" customFormat="1" x14ac:dyDescent="0.25">
      <c r="F126" s="50"/>
      <c r="G126" s="50"/>
    </row>
    <row r="127" spans="6:7" s="22" customFormat="1" x14ac:dyDescent="0.25">
      <c r="F127" s="50"/>
      <c r="G127" s="50"/>
    </row>
    <row r="128" spans="6:7" s="22" customFormat="1" x14ac:dyDescent="0.25">
      <c r="F128" s="50"/>
      <c r="G128" s="50"/>
    </row>
    <row r="129" spans="6:7" s="22" customFormat="1" x14ac:dyDescent="0.25">
      <c r="F129" s="50"/>
      <c r="G129" s="50"/>
    </row>
    <row r="130" spans="6:7" s="22" customFormat="1" x14ac:dyDescent="0.25">
      <c r="F130" s="50"/>
      <c r="G130" s="50"/>
    </row>
    <row r="131" spans="6:7" s="22" customFormat="1" x14ac:dyDescent="0.25">
      <c r="F131" s="50"/>
      <c r="G131" s="50"/>
    </row>
    <row r="132" spans="6:7" s="22" customFormat="1" x14ac:dyDescent="0.25">
      <c r="F132" s="50"/>
      <c r="G132" s="50"/>
    </row>
    <row r="133" spans="6:7" s="22" customFormat="1" x14ac:dyDescent="0.25">
      <c r="F133" s="50"/>
      <c r="G133" s="50"/>
    </row>
    <row r="134" spans="6:7" s="22" customFormat="1" x14ac:dyDescent="0.25">
      <c r="F134" s="50"/>
      <c r="G134" s="50"/>
    </row>
    <row r="135" spans="6:7" s="22" customFormat="1" x14ac:dyDescent="0.25">
      <c r="F135" s="50"/>
      <c r="G135" s="50"/>
    </row>
    <row r="136" spans="6:7" s="22" customFormat="1" x14ac:dyDescent="0.25">
      <c r="F136" s="50"/>
      <c r="G136" s="50"/>
    </row>
    <row r="137" spans="6:7" s="22" customFormat="1" x14ac:dyDescent="0.25">
      <c r="F137" s="50"/>
      <c r="G137" s="50"/>
    </row>
    <row r="138" spans="6:7" s="22" customFormat="1" x14ac:dyDescent="0.25">
      <c r="F138" s="50"/>
      <c r="G138" s="50"/>
    </row>
    <row r="139" spans="6:7" s="22" customFormat="1" x14ac:dyDescent="0.25">
      <c r="F139" s="50"/>
      <c r="G139" s="50"/>
    </row>
    <row r="140" spans="6:7" s="22" customFormat="1" x14ac:dyDescent="0.25">
      <c r="F140" s="50"/>
      <c r="G140" s="50"/>
    </row>
    <row r="141" spans="6:7" s="22" customFormat="1" x14ac:dyDescent="0.25">
      <c r="F141" s="50"/>
      <c r="G141" s="50"/>
    </row>
    <row r="142" spans="6:7" s="22" customFormat="1" x14ac:dyDescent="0.25">
      <c r="F142" s="50"/>
      <c r="G142" s="50"/>
    </row>
  </sheetData>
  <sortState xmlns:xlrd2="http://schemas.microsoft.com/office/spreadsheetml/2017/richdata2" ref="A2:T142">
    <sortCondition descending="1" ref="F2:F142"/>
    <sortCondition descending="1" ref="N2:N142"/>
    <sortCondition descending="1" ref="S2:S142"/>
    <sortCondition descending="1" ref="R2:R142"/>
    <sortCondition ref="E2:E142"/>
  </sortState>
  <pageMargins left="0" right="0" top="0" bottom="0" header="0" footer="0"/>
  <pageSetup paperSize="9" scale="32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F544B-4D18-47D9-9E69-8B2FD6C86B8D}">
  <sheetPr>
    <pageSetUpPr fitToPage="1"/>
  </sheetPr>
  <dimension ref="A1:T22"/>
  <sheetViews>
    <sheetView workbookViewId="0">
      <selection activeCell="C1" sqref="C1:C1048576"/>
    </sheetView>
  </sheetViews>
  <sheetFormatPr defaultColWidth="57.140625" defaultRowHeight="15" x14ac:dyDescent="0.25"/>
  <cols>
    <col min="1" max="1" width="8.85546875" style="11" bestFit="1" customWidth="1"/>
    <col min="2" max="2" width="15.42578125" style="11" bestFit="1" customWidth="1"/>
    <col min="3" max="3" width="17" style="11" bestFit="1" customWidth="1"/>
    <col min="4" max="4" width="10.7109375" style="12" bestFit="1" customWidth="1"/>
    <col min="5" max="5" width="18.5703125" style="12" bestFit="1" customWidth="1"/>
    <col min="6" max="8" width="13.140625" style="13" bestFit="1" customWidth="1"/>
    <col min="9" max="9" width="32.5703125" style="13" bestFit="1" customWidth="1"/>
    <col min="10" max="10" width="24.7109375" style="12" bestFit="1" customWidth="1"/>
    <col min="11" max="11" width="6.42578125" style="11" bestFit="1" customWidth="1"/>
    <col min="12" max="12" width="10" style="11" bestFit="1" customWidth="1"/>
    <col min="13" max="13" width="14.140625" style="11" bestFit="1" customWidth="1"/>
    <col min="14" max="14" width="17.42578125" style="11" bestFit="1" customWidth="1"/>
    <col min="15" max="15" width="28.140625" style="11" bestFit="1" customWidth="1"/>
    <col min="16" max="16" width="23.7109375" style="11" bestFit="1" customWidth="1"/>
    <col min="17" max="17" width="28.28515625" style="11" bestFit="1" customWidth="1"/>
    <col min="18" max="18" width="44.28515625" style="12" bestFit="1" customWidth="1"/>
    <col min="19" max="19" width="36.7109375" style="12" bestFit="1" customWidth="1"/>
    <col min="20" max="20" width="39.5703125" style="12" bestFit="1" customWidth="1"/>
    <col min="21" max="16384" width="57.140625" style="11"/>
  </cols>
  <sheetData>
    <row r="1" spans="1:20" s="10" customFormat="1" ht="30" x14ac:dyDescent="0.25">
      <c r="A1" s="8" t="s">
        <v>8</v>
      </c>
      <c r="B1" s="8" t="s">
        <v>0</v>
      </c>
      <c r="C1" s="8" t="s">
        <v>9</v>
      </c>
      <c r="D1" s="8" t="s">
        <v>10</v>
      </c>
      <c r="E1" s="8" t="s">
        <v>11</v>
      </c>
      <c r="F1" s="9" t="s">
        <v>30</v>
      </c>
      <c r="G1" s="9" t="s">
        <v>287</v>
      </c>
      <c r="H1" s="9" t="s">
        <v>288</v>
      </c>
      <c r="I1" s="8" t="s">
        <v>12</v>
      </c>
      <c r="J1" s="8" t="s">
        <v>13</v>
      </c>
      <c r="K1" s="8" t="s">
        <v>1</v>
      </c>
      <c r="L1" s="8" t="s">
        <v>14</v>
      </c>
      <c r="M1" s="8" t="s">
        <v>15</v>
      </c>
      <c r="N1" s="8" t="s">
        <v>26</v>
      </c>
      <c r="O1" s="8" t="s">
        <v>275</v>
      </c>
      <c r="P1" s="8" t="s">
        <v>286</v>
      </c>
      <c r="Q1" s="8" t="s">
        <v>28</v>
      </c>
      <c r="R1" s="8" t="s">
        <v>277</v>
      </c>
      <c r="S1" s="8" t="s">
        <v>29</v>
      </c>
      <c r="T1" s="8" t="s">
        <v>27</v>
      </c>
    </row>
    <row r="2" spans="1:20" x14ac:dyDescent="0.25">
      <c r="A2" s="14" t="s">
        <v>23</v>
      </c>
      <c r="B2" s="14" t="s">
        <v>274</v>
      </c>
      <c r="C2" s="14" t="s">
        <v>291</v>
      </c>
      <c r="D2" s="15">
        <v>340081</v>
      </c>
      <c r="E2" s="16">
        <v>44745.760195277777</v>
      </c>
      <c r="F2" s="42">
        <f>G2+H2</f>
        <v>21.37</v>
      </c>
      <c r="G2" s="42">
        <v>16.170000000000002</v>
      </c>
      <c r="H2" s="15">
        <v>5.2</v>
      </c>
      <c r="I2" s="14" t="s">
        <v>178</v>
      </c>
      <c r="J2" s="14" t="s">
        <v>22</v>
      </c>
      <c r="K2" s="14" t="s">
        <v>5</v>
      </c>
      <c r="L2" s="14" t="s">
        <v>3</v>
      </c>
      <c r="M2" s="14" t="s">
        <v>3</v>
      </c>
      <c r="N2" s="15">
        <v>0</v>
      </c>
      <c r="O2" s="15">
        <v>0</v>
      </c>
      <c r="P2" s="15">
        <v>3</v>
      </c>
      <c r="Q2" s="15">
        <v>0</v>
      </c>
      <c r="R2" s="15">
        <v>0</v>
      </c>
      <c r="S2" s="15">
        <v>2.2000000000000002</v>
      </c>
      <c r="T2" s="15">
        <v>0</v>
      </c>
    </row>
    <row r="3" spans="1:20" x14ac:dyDescent="0.25">
      <c r="A3" s="14" t="s">
        <v>23</v>
      </c>
      <c r="B3" s="14" t="s">
        <v>274</v>
      </c>
      <c r="C3" s="14" t="s">
        <v>16</v>
      </c>
      <c r="D3" s="15">
        <v>339408</v>
      </c>
      <c r="E3" s="16">
        <v>44742.587727268517</v>
      </c>
      <c r="F3" s="42">
        <f>G3+H3</f>
        <v>14.5</v>
      </c>
      <c r="G3" s="42"/>
      <c r="H3" s="15">
        <v>14.5</v>
      </c>
      <c r="I3" s="14" t="s">
        <v>186</v>
      </c>
      <c r="J3" s="14" t="s">
        <v>22</v>
      </c>
      <c r="K3" s="14" t="s">
        <v>176</v>
      </c>
      <c r="L3" s="14" t="s">
        <v>2</v>
      </c>
      <c r="M3" s="14" t="s">
        <v>3</v>
      </c>
      <c r="N3" s="15">
        <v>6</v>
      </c>
      <c r="O3" s="15">
        <v>4</v>
      </c>
      <c r="P3" s="15">
        <v>3</v>
      </c>
      <c r="Q3" s="15">
        <v>0</v>
      </c>
      <c r="R3" s="15">
        <v>0</v>
      </c>
      <c r="S3" s="15">
        <v>0</v>
      </c>
      <c r="T3" s="15">
        <v>1.5</v>
      </c>
    </row>
    <row r="4" spans="1:20" x14ac:dyDescent="0.25">
      <c r="A4" s="14" t="s">
        <v>23</v>
      </c>
      <c r="B4" s="14" t="s">
        <v>274</v>
      </c>
      <c r="C4" s="14" t="s">
        <v>16</v>
      </c>
      <c r="D4" s="15">
        <v>344275</v>
      </c>
      <c r="E4" s="16">
        <v>44754.701197743052</v>
      </c>
      <c r="F4" s="42">
        <f>G4+H4</f>
        <v>13.6</v>
      </c>
      <c r="G4" s="42"/>
      <c r="H4" s="15">
        <v>13.6</v>
      </c>
      <c r="I4" s="14" t="s">
        <v>144</v>
      </c>
      <c r="J4" s="14" t="s">
        <v>22</v>
      </c>
      <c r="K4" s="14" t="s">
        <v>25</v>
      </c>
      <c r="L4" s="14" t="s">
        <v>2</v>
      </c>
      <c r="M4" s="14" t="s">
        <v>3</v>
      </c>
      <c r="N4" s="15">
        <v>6</v>
      </c>
      <c r="O4" s="15">
        <v>4</v>
      </c>
      <c r="P4" s="15">
        <v>3</v>
      </c>
      <c r="Q4" s="15">
        <v>0</v>
      </c>
      <c r="R4" s="15">
        <v>0</v>
      </c>
      <c r="S4" s="15">
        <v>0</v>
      </c>
      <c r="T4" s="15">
        <v>0.6</v>
      </c>
    </row>
    <row r="5" spans="1:20" x14ac:dyDescent="0.25">
      <c r="A5" s="14" t="s">
        <v>23</v>
      </c>
      <c r="B5" s="14" t="s">
        <v>274</v>
      </c>
      <c r="C5" s="14" t="s">
        <v>16</v>
      </c>
      <c r="D5" s="15">
        <v>340065</v>
      </c>
      <c r="E5" s="16">
        <v>44745.723575706019</v>
      </c>
      <c r="F5" s="42">
        <f>G5+H5</f>
        <v>13.5</v>
      </c>
      <c r="G5" s="42"/>
      <c r="H5" s="15">
        <v>13.5</v>
      </c>
      <c r="I5" s="14" t="s">
        <v>192</v>
      </c>
      <c r="J5" s="14" t="s">
        <v>22</v>
      </c>
      <c r="K5" s="14" t="s">
        <v>24</v>
      </c>
      <c r="L5" s="14" t="s">
        <v>2</v>
      </c>
      <c r="M5" s="14" t="s">
        <v>3</v>
      </c>
      <c r="N5" s="15">
        <v>6</v>
      </c>
      <c r="O5" s="15">
        <v>4</v>
      </c>
      <c r="P5" s="15">
        <v>3</v>
      </c>
      <c r="Q5" s="15">
        <v>0</v>
      </c>
      <c r="R5" s="15">
        <v>0</v>
      </c>
      <c r="S5" s="15">
        <v>0.2</v>
      </c>
      <c r="T5" s="15">
        <v>0.3</v>
      </c>
    </row>
    <row r="6" spans="1:20" x14ac:dyDescent="0.25">
      <c r="A6" s="14" t="s">
        <v>23</v>
      </c>
      <c r="B6" s="14" t="s">
        <v>274</v>
      </c>
      <c r="C6" s="14" t="s">
        <v>16</v>
      </c>
      <c r="D6" s="15">
        <v>339297</v>
      </c>
      <c r="E6" s="16">
        <v>44742.473160034722</v>
      </c>
      <c r="F6" s="42">
        <f>G6+H6</f>
        <v>13.3</v>
      </c>
      <c r="G6" s="42"/>
      <c r="H6" s="15">
        <v>13.3</v>
      </c>
      <c r="I6" s="14" t="s">
        <v>206</v>
      </c>
      <c r="J6" s="14" t="s">
        <v>22</v>
      </c>
      <c r="K6" s="14" t="s">
        <v>169</v>
      </c>
      <c r="L6" s="14" t="s">
        <v>2</v>
      </c>
      <c r="M6" s="14" t="s">
        <v>3</v>
      </c>
      <c r="N6" s="15">
        <v>6</v>
      </c>
      <c r="O6" s="15">
        <v>4</v>
      </c>
      <c r="P6" s="15">
        <v>3</v>
      </c>
      <c r="Q6" s="15">
        <v>0</v>
      </c>
      <c r="R6" s="15">
        <v>0</v>
      </c>
      <c r="S6" s="15">
        <v>0</v>
      </c>
      <c r="T6" s="15">
        <v>0.3</v>
      </c>
    </row>
    <row r="7" spans="1:20" x14ac:dyDescent="0.25">
      <c r="A7" s="14" t="s">
        <v>23</v>
      </c>
      <c r="B7" s="14" t="s">
        <v>274</v>
      </c>
      <c r="C7" s="14" t="s">
        <v>16</v>
      </c>
      <c r="D7" s="15">
        <v>339679</v>
      </c>
      <c r="E7" s="16">
        <v>44743.39370252315</v>
      </c>
      <c r="F7" s="42">
        <f>G7+H7</f>
        <v>13.3</v>
      </c>
      <c r="G7" s="42"/>
      <c r="H7" s="15">
        <v>13.3</v>
      </c>
      <c r="I7" s="14" t="s">
        <v>180</v>
      </c>
      <c r="J7" s="14" t="s">
        <v>22</v>
      </c>
      <c r="K7" s="14" t="s">
        <v>174</v>
      </c>
      <c r="L7" s="14" t="s">
        <v>2</v>
      </c>
      <c r="M7" s="14" t="s">
        <v>3</v>
      </c>
      <c r="N7" s="15">
        <v>6</v>
      </c>
      <c r="O7" s="15">
        <v>4</v>
      </c>
      <c r="P7" s="15">
        <v>3</v>
      </c>
      <c r="Q7" s="15">
        <v>0</v>
      </c>
      <c r="R7" s="15">
        <v>0</v>
      </c>
      <c r="S7" s="15">
        <v>0</v>
      </c>
      <c r="T7" s="15">
        <v>0.3</v>
      </c>
    </row>
    <row r="8" spans="1:20" x14ac:dyDescent="0.25">
      <c r="A8" s="14" t="s">
        <v>23</v>
      </c>
      <c r="B8" s="14" t="s">
        <v>274</v>
      </c>
      <c r="C8" s="14" t="s">
        <v>16</v>
      </c>
      <c r="D8" s="15">
        <v>339682</v>
      </c>
      <c r="E8" s="16">
        <v>44743.395645497687</v>
      </c>
      <c r="F8" s="42">
        <f>G8+H8</f>
        <v>13.3</v>
      </c>
      <c r="G8" s="42"/>
      <c r="H8" s="15">
        <v>13.3</v>
      </c>
      <c r="I8" s="14" t="s">
        <v>190</v>
      </c>
      <c r="J8" s="14" t="s">
        <v>22</v>
      </c>
      <c r="K8" s="14" t="s">
        <v>24</v>
      </c>
      <c r="L8" s="14" t="s">
        <v>2</v>
      </c>
      <c r="M8" s="14" t="s">
        <v>3</v>
      </c>
      <c r="N8" s="15">
        <v>6</v>
      </c>
      <c r="O8" s="15">
        <v>4</v>
      </c>
      <c r="P8" s="15">
        <v>3</v>
      </c>
      <c r="Q8" s="15">
        <v>0</v>
      </c>
      <c r="R8" s="15">
        <v>0</v>
      </c>
      <c r="S8" s="15">
        <v>0</v>
      </c>
      <c r="T8" s="15">
        <v>0.3</v>
      </c>
    </row>
    <row r="9" spans="1:20" x14ac:dyDescent="0.25">
      <c r="A9" s="14" t="s">
        <v>23</v>
      </c>
      <c r="B9" s="14" t="s">
        <v>274</v>
      </c>
      <c r="C9" s="14" t="s">
        <v>16</v>
      </c>
      <c r="D9" s="15">
        <v>339743</v>
      </c>
      <c r="E9" s="16">
        <v>44743.51819667824</v>
      </c>
      <c r="F9" s="42">
        <f>G9+H9</f>
        <v>13.3</v>
      </c>
      <c r="G9" s="42"/>
      <c r="H9" s="15">
        <v>13.3</v>
      </c>
      <c r="I9" s="14" t="s">
        <v>214</v>
      </c>
      <c r="J9" s="14" t="s">
        <v>22</v>
      </c>
      <c r="K9" s="14" t="s">
        <v>169</v>
      </c>
      <c r="L9" s="14" t="s">
        <v>2</v>
      </c>
      <c r="M9" s="14" t="s">
        <v>3</v>
      </c>
      <c r="N9" s="15">
        <v>6</v>
      </c>
      <c r="O9" s="15">
        <v>4</v>
      </c>
      <c r="P9" s="15">
        <v>3</v>
      </c>
      <c r="Q9" s="15">
        <v>0</v>
      </c>
      <c r="R9" s="15">
        <v>0</v>
      </c>
      <c r="S9" s="15">
        <v>0</v>
      </c>
      <c r="T9" s="15">
        <v>0.3</v>
      </c>
    </row>
    <row r="10" spans="1:20" x14ac:dyDescent="0.25">
      <c r="A10" s="14" t="s">
        <v>23</v>
      </c>
      <c r="B10" s="14" t="s">
        <v>274</v>
      </c>
      <c r="C10" s="14" t="s">
        <v>16</v>
      </c>
      <c r="D10" s="15">
        <v>339747</v>
      </c>
      <c r="E10" s="16">
        <v>44743.536567129631</v>
      </c>
      <c r="F10" s="42">
        <f>G10+H10</f>
        <v>13.3</v>
      </c>
      <c r="G10" s="42"/>
      <c r="H10" s="15">
        <v>13.3</v>
      </c>
      <c r="I10" s="14" t="s">
        <v>183</v>
      </c>
      <c r="J10" s="14" t="s">
        <v>22</v>
      </c>
      <c r="K10" s="14" t="s">
        <v>24</v>
      </c>
      <c r="L10" s="14" t="s">
        <v>2</v>
      </c>
      <c r="M10" s="14" t="s">
        <v>3</v>
      </c>
      <c r="N10" s="15">
        <v>6</v>
      </c>
      <c r="O10" s="15">
        <v>4</v>
      </c>
      <c r="P10" s="15">
        <v>3</v>
      </c>
      <c r="Q10" s="15">
        <v>0</v>
      </c>
      <c r="R10" s="15">
        <v>0</v>
      </c>
      <c r="S10" s="15">
        <v>0</v>
      </c>
      <c r="T10" s="15">
        <v>0.3</v>
      </c>
    </row>
    <row r="11" spans="1:20" x14ac:dyDescent="0.25">
      <c r="A11" s="14" t="s">
        <v>23</v>
      </c>
      <c r="B11" s="14" t="s">
        <v>274</v>
      </c>
      <c r="C11" s="14" t="s">
        <v>16</v>
      </c>
      <c r="D11" s="15">
        <v>339753</v>
      </c>
      <c r="E11" s="16">
        <v>44743.547024768515</v>
      </c>
      <c r="F11" s="42">
        <f>G11+H11</f>
        <v>13.3</v>
      </c>
      <c r="G11" s="42"/>
      <c r="H11" s="15">
        <v>13.3</v>
      </c>
      <c r="I11" s="14" t="s">
        <v>181</v>
      </c>
      <c r="J11" s="14" t="s">
        <v>22</v>
      </c>
      <c r="K11" s="14" t="s">
        <v>174</v>
      </c>
      <c r="L11" s="14" t="s">
        <v>2</v>
      </c>
      <c r="M11" s="14" t="s">
        <v>3</v>
      </c>
      <c r="N11" s="15">
        <v>6</v>
      </c>
      <c r="O11" s="15">
        <v>4</v>
      </c>
      <c r="P11" s="15">
        <v>3</v>
      </c>
      <c r="Q11" s="15">
        <v>0</v>
      </c>
      <c r="R11" s="15">
        <v>0</v>
      </c>
      <c r="S11" s="15">
        <v>0</v>
      </c>
      <c r="T11" s="15">
        <v>0.3</v>
      </c>
    </row>
    <row r="12" spans="1:20" x14ac:dyDescent="0.25">
      <c r="A12" s="14" t="s">
        <v>23</v>
      </c>
      <c r="B12" s="14" t="s">
        <v>274</v>
      </c>
      <c r="C12" s="14" t="s">
        <v>16</v>
      </c>
      <c r="D12" s="15">
        <v>341324</v>
      </c>
      <c r="E12" s="16">
        <v>44748.852005810186</v>
      </c>
      <c r="F12" s="42">
        <f>G12+H12</f>
        <v>13.3</v>
      </c>
      <c r="G12" s="42"/>
      <c r="H12" s="15">
        <v>13.3</v>
      </c>
      <c r="I12" s="14" t="s">
        <v>207</v>
      </c>
      <c r="J12" s="14" t="s">
        <v>22</v>
      </c>
      <c r="K12" s="14" t="s">
        <v>169</v>
      </c>
      <c r="L12" s="14" t="s">
        <v>2</v>
      </c>
      <c r="M12" s="14" t="s">
        <v>3</v>
      </c>
      <c r="N12" s="15">
        <v>6</v>
      </c>
      <c r="O12" s="15">
        <v>4</v>
      </c>
      <c r="P12" s="15">
        <v>3</v>
      </c>
      <c r="Q12" s="15">
        <v>0</v>
      </c>
      <c r="R12" s="15">
        <v>0</v>
      </c>
      <c r="S12" s="15">
        <v>0</v>
      </c>
      <c r="T12" s="15">
        <v>0.3</v>
      </c>
    </row>
    <row r="13" spans="1:20" x14ac:dyDescent="0.25">
      <c r="A13" s="14" t="s">
        <v>23</v>
      </c>
      <c r="B13" s="14" t="s">
        <v>274</v>
      </c>
      <c r="C13" s="14" t="s">
        <v>16</v>
      </c>
      <c r="D13" s="15">
        <v>340191</v>
      </c>
      <c r="E13" s="16">
        <v>44746.428600659718</v>
      </c>
      <c r="F13" s="42">
        <f>G13+H13</f>
        <v>13</v>
      </c>
      <c r="G13" s="42"/>
      <c r="H13" s="15">
        <v>13</v>
      </c>
      <c r="I13" s="14" t="s">
        <v>285</v>
      </c>
      <c r="J13" s="14" t="s">
        <v>22</v>
      </c>
      <c r="K13" s="14" t="s">
        <v>114</v>
      </c>
      <c r="L13" s="14" t="s">
        <v>2</v>
      </c>
      <c r="M13" s="14" t="s">
        <v>3</v>
      </c>
      <c r="N13" s="15">
        <v>6</v>
      </c>
      <c r="O13" s="15">
        <v>4</v>
      </c>
      <c r="P13" s="15">
        <v>3</v>
      </c>
      <c r="Q13" s="15">
        <v>0</v>
      </c>
      <c r="R13" s="15">
        <v>0</v>
      </c>
      <c r="S13" s="15">
        <v>0</v>
      </c>
      <c r="T13" s="15">
        <v>0</v>
      </c>
    </row>
    <row r="14" spans="1:20" x14ac:dyDescent="0.25">
      <c r="A14" s="14" t="s">
        <v>23</v>
      </c>
      <c r="B14" s="14" t="s">
        <v>274</v>
      </c>
      <c r="C14" s="14" t="s">
        <v>16</v>
      </c>
      <c r="D14" s="15">
        <v>340236</v>
      </c>
      <c r="E14" s="16">
        <v>44746.470329976852</v>
      </c>
      <c r="F14" s="42">
        <f>G14+H14</f>
        <v>13</v>
      </c>
      <c r="G14" s="42"/>
      <c r="H14" s="15">
        <v>13</v>
      </c>
      <c r="I14" s="14" t="s">
        <v>193</v>
      </c>
      <c r="J14" s="14" t="s">
        <v>22</v>
      </c>
      <c r="K14" s="14" t="s">
        <v>175</v>
      </c>
      <c r="L14" s="14" t="s">
        <v>2</v>
      </c>
      <c r="M14" s="14" t="s">
        <v>3</v>
      </c>
      <c r="N14" s="15">
        <v>6</v>
      </c>
      <c r="O14" s="15">
        <v>4</v>
      </c>
      <c r="P14" s="15">
        <v>3</v>
      </c>
      <c r="Q14" s="15">
        <v>0</v>
      </c>
      <c r="R14" s="15">
        <v>0</v>
      </c>
      <c r="S14" s="15">
        <v>0</v>
      </c>
      <c r="T14" s="15">
        <v>0</v>
      </c>
    </row>
    <row r="15" spans="1:20" x14ac:dyDescent="0.25">
      <c r="A15" s="14" t="s">
        <v>23</v>
      </c>
      <c r="B15" s="14" t="s">
        <v>274</v>
      </c>
      <c r="C15" s="14" t="s">
        <v>16</v>
      </c>
      <c r="D15" s="15">
        <v>340250</v>
      </c>
      <c r="E15" s="16">
        <v>44746.475873020834</v>
      </c>
      <c r="F15" s="42">
        <f>G15+H15</f>
        <v>13</v>
      </c>
      <c r="G15" s="42"/>
      <c r="H15" s="15">
        <v>13</v>
      </c>
      <c r="I15" s="14" t="s">
        <v>229</v>
      </c>
      <c r="J15" s="14" t="s">
        <v>22</v>
      </c>
      <c r="K15" s="14" t="s">
        <v>112</v>
      </c>
      <c r="L15" s="14" t="s">
        <v>2</v>
      </c>
      <c r="M15" s="14" t="s">
        <v>3</v>
      </c>
      <c r="N15" s="15">
        <v>6</v>
      </c>
      <c r="O15" s="15">
        <v>4</v>
      </c>
      <c r="P15" s="15">
        <v>3</v>
      </c>
      <c r="Q15" s="15">
        <v>0</v>
      </c>
      <c r="R15" s="15">
        <v>0</v>
      </c>
      <c r="S15" s="15">
        <v>0</v>
      </c>
      <c r="T15" s="15">
        <v>0</v>
      </c>
    </row>
    <row r="16" spans="1:20" x14ac:dyDescent="0.25">
      <c r="A16" s="14" t="s">
        <v>23</v>
      </c>
      <c r="B16" s="14" t="s">
        <v>274</v>
      </c>
      <c r="C16" s="14" t="s">
        <v>16</v>
      </c>
      <c r="D16" s="15">
        <v>341243</v>
      </c>
      <c r="E16" s="16">
        <v>44748.642138854164</v>
      </c>
      <c r="F16" s="42">
        <f>G16+H16</f>
        <v>13</v>
      </c>
      <c r="G16" s="42"/>
      <c r="H16" s="15">
        <v>13</v>
      </c>
      <c r="I16" s="14" t="s">
        <v>189</v>
      </c>
      <c r="J16" s="14" t="s">
        <v>22</v>
      </c>
      <c r="K16" s="14" t="s">
        <v>175</v>
      </c>
      <c r="L16" s="14" t="s">
        <v>2</v>
      </c>
      <c r="M16" s="14" t="s">
        <v>3</v>
      </c>
      <c r="N16" s="15">
        <v>6</v>
      </c>
      <c r="O16" s="15">
        <v>4</v>
      </c>
      <c r="P16" s="15">
        <v>3</v>
      </c>
      <c r="Q16" s="15">
        <v>0</v>
      </c>
      <c r="R16" s="15">
        <v>0</v>
      </c>
      <c r="S16" s="15">
        <v>0</v>
      </c>
      <c r="T16" s="15">
        <v>0</v>
      </c>
    </row>
    <row r="17" spans="1:20" x14ac:dyDescent="0.25">
      <c r="A17" s="14" t="s">
        <v>23</v>
      </c>
      <c r="B17" s="14" t="s">
        <v>274</v>
      </c>
      <c r="C17" s="14" t="s">
        <v>16</v>
      </c>
      <c r="D17" s="15">
        <v>339362</v>
      </c>
      <c r="E17" s="16">
        <v>44742.534395995368</v>
      </c>
      <c r="F17" s="42">
        <f>G17+H17</f>
        <v>11.5</v>
      </c>
      <c r="G17" s="42"/>
      <c r="H17" s="15">
        <v>11.5</v>
      </c>
      <c r="I17" s="14" t="s">
        <v>205</v>
      </c>
      <c r="J17" s="14" t="s">
        <v>22</v>
      </c>
      <c r="K17" s="14" t="s">
        <v>203</v>
      </c>
      <c r="L17" s="14" t="s">
        <v>2</v>
      </c>
      <c r="M17" s="14" t="s">
        <v>3</v>
      </c>
      <c r="N17" s="15">
        <v>6</v>
      </c>
      <c r="O17" s="15">
        <v>4</v>
      </c>
      <c r="P17" s="15">
        <v>0</v>
      </c>
      <c r="Q17" s="15">
        <v>0</v>
      </c>
      <c r="R17" s="15">
        <v>0</v>
      </c>
      <c r="S17" s="15">
        <v>0</v>
      </c>
      <c r="T17" s="15">
        <v>1.5</v>
      </c>
    </row>
    <row r="18" spans="1:20" x14ac:dyDescent="0.25">
      <c r="A18" s="14" t="s">
        <v>23</v>
      </c>
      <c r="B18" s="14" t="s">
        <v>274</v>
      </c>
      <c r="C18" s="14" t="s">
        <v>16</v>
      </c>
      <c r="D18" s="15">
        <v>339454</v>
      </c>
      <c r="E18" s="16">
        <v>44742.620157372687</v>
      </c>
      <c r="F18" s="42">
        <f>G18+H18</f>
        <v>11.5</v>
      </c>
      <c r="G18" s="42"/>
      <c r="H18" s="15">
        <v>11.5</v>
      </c>
      <c r="I18" s="14" t="s">
        <v>187</v>
      </c>
      <c r="J18" s="14" t="s">
        <v>22</v>
      </c>
      <c r="K18" s="14" t="s">
        <v>174</v>
      </c>
      <c r="L18" s="14" t="s">
        <v>2</v>
      </c>
      <c r="M18" s="14" t="s">
        <v>3</v>
      </c>
      <c r="N18" s="15">
        <v>6</v>
      </c>
      <c r="O18" s="15">
        <v>4</v>
      </c>
      <c r="P18" s="15">
        <v>0</v>
      </c>
      <c r="Q18" s="15">
        <v>0</v>
      </c>
      <c r="R18" s="15">
        <v>0</v>
      </c>
      <c r="S18" s="15">
        <v>0</v>
      </c>
      <c r="T18" s="15">
        <v>1.5</v>
      </c>
    </row>
    <row r="19" spans="1:20" x14ac:dyDescent="0.25">
      <c r="A19" s="14" t="s">
        <v>23</v>
      </c>
      <c r="B19" s="14" t="s">
        <v>274</v>
      </c>
      <c r="C19" s="14" t="s">
        <v>16</v>
      </c>
      <c r="D19" s="15">
        <v>343135</v>
      </c>
      <c r="E19" s="16">
        <v>44753.630050717591</v>
      </c>
      <c r="F19" s="42">
        <f>G19+H19</f>
        <v>11.5</v>
      </c>
      <c r="G19" s="42"/>
      <c r="H19" s="15">
        <v>11.5</v>
      </c>
      <c r="I19" s="14" t="s">
        <v>204</v>
      </c>
      <c r="J19" s="14" t="s">
        <v>22</v>
      </c>
      <c r="K19" s="14" t="s">
        <v>174</v>
      </c>
      <c r="L19" s="14" t="s">
        <v>2</v>
      </c>
      <c r="M19" s="14" t="s">
        <v>3</v>
      </c>
      <c r="N19" s="15">
        <v>6</v>
      </c>
      <c r="O19" s="15">
        <v>4</v>
      </c>
      <c r="P19" s="15">
        <v>0</v>
      </c>
      <c r="Q19" s="15">
        <v>0</v>
      </c>
      <c r="R19" s="15">
        <v>0</v>
      </c>
      <c r="S19" s="15">
        <v>0</v>
      </c>
      <c r="T19" s="15">
        <v>1.5</v>
      </c>
    </row>
    <row r="20" spans="1:20" x14ac:dyDescent="0.25">
      <c r="A20" s="14" t="s">
        <v>23</v>
      </c>
      <c r="B20" s="14" t="s">
        <v>274</v>
      </c>
      <c r="C20" s="14" t="s">
        <v>289</v>
      </c>
      <c r="D20" s="15">
        <v>340198</v>
      </c>
      <c r="E20" s="16">
        <v>44746.442187326385</v>
      </c>
      <c r="F20" s="42">
        <f>G20+H20</f>
        <v>4.4000000000000004</v>
      </c>
      <c r="G20" s="42"/>
      <c r="H20" s="15">
        <v>4.4000000000000004</v>
      </c>
      <c r="I20" s="14" t="s">
        <v>223</v>
      </c>
      <c r="J20" s="14" t="s">
        <v>22</v>
      </c>
      <c r="K20" s="14" t="s">
        <v>7</v>
      </c>
      <c r="L20" s="14" t="s">
        <v>3</v>
      </c>
      <c r="M20" s="14" t="s">
        <v>3</v>
      </c>
      <c r="N20" s="15">
        <v>0</v>
      </c>
      <c r="O20" s="15">
        <v>0</v>
      </c>
      <c r="P20" s="15">
        <v>3</v>
      </c>
      <c r="Q20" s="15">
        <v>0</v>
      </c>
      <c r="R20" s="15">
        <v>0</v>
      </c>
      <c r="S20" s="15">
        <v>0.4</v>
      </c>
      <c r="T20" s="15">
        <v>1</v>
      </c>
    </row>
    <row r="21" spans="1:20" x14ac:dyDescent="0.25">
      <c r="A21" s="14" t="s">
        <v>23</v>
      </c>
      <c r="B21" s="14" t="s">
        <v>274</v>
      </c>
      <c r="C21" s="14" t="s">
        <v>16</v>
      </c>
      <c r="D21" s="15">
        <v>339932</v>
      </c>
      <c r="E21" s="16">
        <v>44743.749603067125</v>
      </c>
      <c r="F21" s="42">
        <f>G21+H21</f>
        <v>3.3</v>
      </c>
      <c r="G21" s="42"/>
      <c r="H21" s="15">
        <v>3.3</v>
      </c>
      <c r="I21" s="14" t="s">
        <v>208</v>
      </c>
      <c r="J21" s="14" t="s">
        <v>22</v>
      </c>
      <c r="K21" s="14" t="s">
        <v>7</v>
      </c>
      <c r="L21" s="14" t="s">
        <v>3</v>
      </c>
      <c r="M21" s="14" t="s">
        <v>3</v>
      </c>
      <c r="N21" s="15">
        <v>0</v>
      </c>
      <c r="O21" s="15">
        <v>0</v>
      </c>
      <c r="P21" s="15">
        <v>3</v>
      </c>
      <c r="Q21" s="15">
        <v>0</v>
      </c>
      <c r="R21" s="15">
        <v>0</v>
      </c>
      <c r="S21" s="15">
        <v>0</v>
      </c>
      <c r="T21" s="15">
        <v>0.3</v>
      </c>
    </row>
    <row r="22" spans="1:20" x14ac:dyDescent="0.25">
      <c r="A22" s="14" t="s">
        <v>23</v>
      </c>
      <c r="B22" s="14" t="s">
        <v>274</v>
      </c>
      <c r="C22" s="14" t="s">
        <v>16</v>
      </c>
      <c r="D22" s="15">
        <v>345086</v>
      </c>
      <c r="E22" s="16">
        <v>44755.668484108792</v>
      </c>
      <c r="F22" s="42">
        <f>G22+H22</f>
        <v>3.2</v>
      </c>
      <c r="G22" s="42"/>
      <c r="H22" s="15">
        <v>3.2</v>
      </c>
      <c r="I22" s="14" t="s">
        <v>198</v>
      </c>
      <c r="J22" s="14" t="s">
        <v>22</v>
      </c>
      <c r="K22" s="14" t="s">
        <v>7</v>
      </c>
      <c r="L22" s="14" t="s">
        <v>3</v>
      </c>
      <c r="M22" s="14" t="s">
        <v>3</v>
      </c>
      <c r="N22" s="15">
        <v>0</v>
      </c>
      <c r="O22" s="15">
        <v>0</v>
      </c>
      <c r="P22" s="15">
        <v>3</v>
      </c>
      <c r="Q22" s="15">
        <v>0</v>
      </c>
      <c r="R22" s="15">
        <v>0</v>
      </c>
      <c r="S22" s="15">
        <v>0</v>
      </c>
      <c r="T22" s="15">
        <v>0.2</v>
      </c>
    </row>
  </sheetData>
  <sortState xmlns:xlrd2="http://schemas.microsoft.com/office/spreadsheetml/2017/richdata2" ref="A2:T22">
    <sortCondition descending="1" ref="F2:F22"/>
    <sortCondition descending="1" ref="N2:N22"/>
    <sortCondition descending="1" ref="S2:S22"/>
    <sortCondition descending="1" ref="R2:R22"/>
    <sortCondition ref="E2:E22"/>
  </sortState>
  <pageMargins left="0" right="0" top="0" bottom="0" header="0" footer="0"/>
  <pageSetup paperSize="9" scale="34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AD111-1259-4ED4-99F8-DC02FDE6A197}">
  <sheetPr>
    <pageSetUpPr fitToPage="1"/>
  </sheetPr>
  <dimension ref="A1:T20"/>
  <sheetViews>
    <sheetView workbookViewId="0">
      <selection activeCell="C1" sqref="C1:C1048576"/>
    </sheetView>
  </sheetViews>
  <sheetFormatPr defaultColWidth="55.5703125" defaultRowHeight="15" x14ac:dyDescent="0.25"/>
  <cols>
    <col min="1" max="1" width="8.85546875" style="11" bestFit="1" customWidth="1"/>
    <col min="2" max="2" width="15.42578125" style="11" bestFit="1" customWidth="1"/>
    <col min="3" max="3" width="17" style="11" bestFit="1" customWidth="1"/>
    <col min="4" max="4" width="10.7109375" style="12" bestFit="1" customWidth="1"/>
    <col min="5" max="5" width="18.5703125" style="12" bestFit="1" customWidth="1"/>
    <col min="6" max="6" width="13.140625" style="13" bestFit="1" customWidth="1"/>
    <col min="7" max="7" width="18.5703125" style="13" customWidth="1"/>
    <col min="8" max="8" width="13.140625" style="47" bestFit="1" customWidth="1"/>
    <col min="9" max="9" width="44" style="13" bestFit="1" customWidth="1"/>
    <col min="10" max="10" width="35.140625" style="12" bestFit="1" customWidth="1"/>
    <col min="11" max="11" width="6.42578125" style="11" bestFit="1" customWidth="1"/>
    <col min="12" max="12" width="10" style="11" bestFit="1" customWidth="1"/>
    <col min="13" max="13" width="14.140625" style="11" bestFit="1" customWidth="1"/>
    <col min="14" max="14" width="17.42578125" style="11" bestFit="1" customWidth="1"/>
    <col min="15" max="15" width="28.140625" style="11" bestFit="1" customWidth="1"/>
    <col min="16" max="16" width="25.28515625" style="11" bestFit="1" customWidth="1"/>
    <col min="17" max="17" width="28.28515625" style="11" bestFit="1" customWidth="1"/>
    <col min="18" max="18" width="44.28515625" style="12" bestFit="1" customWidth="1"/>
    <col min="19" max="19" width="36.7109375" style="12" bestFit="1" customWidth="1"/>
    <col min="20" max="20" width="39.7109375" style="12" customWidth="1"/>
    <col min="21" max="16384" width="55.5703125" style="11"/>
  </cols>
  <sheetData>
    <row r="1" spans="1:20" s="10" customFormat="1" ht="30" x14ac:dyDescent="0.25">
      <c r="A1" s="8" t="s">
        <v>8</v>
      </c>
      <c r="B1" s="8" t="s">
        <v>0</v>
      </c>
      <c r="C1" s="8" t="s">
        <v>9</v>
      </c>
      <c r="D1" s="8" t="s">
        <v>10</v>
      </c>
      <c r="E1" s="8" t="s">
        <v>11</v>
      </c>
      <c r="F1" s="9" t="s">
        <v>30</v>
      </c>
      <c r="G1" s="9" t="s">
        <v>287</v>
      </c>
      <c r="H1" s="45" t="s">
        <v>288</v>
      </c>
      <c r="I1" s="8" t="s">
        <v>12</v>
      </c>
      <c r="J1" s="8" t="s">
        <v>13</v>
      </c>
      <c r="K1" s="8" t="s">
        <v>1</v>
      </c>
      <c r="L1" s="8" t="s">
        <v>14</v>
      </c>
      <c r="M1" s="8" t="s">
        <v>15</v>
      </c>
      <c r="N1" s="8" t="s">
        <v>26</v>
      </c>
      <c r="O1" s="8" t="s">
        <v>275</v>
      </c>
      <c r="P1" s="8" t="s">
        <v>276</v>
      </c>
      <c r="Q1" s="8" t="s">
        <v>28</v>
      </c>
      <c r="R1" s="8" t="s">
        <v>277</v>
      </c>
      <c r="S1" s="8" t="s">
        <v>29</v>
      </c>
      <c r="T1" s="8" t="s">
        <v>27</v>
      </c>
    </row>
    <row r="2" spans="1:20" x14ac:dyDescent="0.25">
      <c r="A2" s="14" t="s">
        <v>23</v>
      </c>
      <c r="B2" s="14" t="s">
        <v>274</v>
      </c>
      <c r="C2" s="14" t="s">
        <v>291</v>
      </c>
      <c r="D2" s="15">
        <v>341517</v>
      </c>
      <c r="E2" s="16">
        <v>44749.55698238426</v>
      </c>
      <c r="F2" s="42">
        <f>G2+H2</f>
        <v>32.67</v>
      </c>
      <c r="G2" s="42">
        <v>10.17</v>
      </c>
      <c r="H2" s="46">
        <v>22.5</v>
      </c>
      <c r="I2" s="14" t="s">
        <v>118</v>
      </c>
      <c r="J2" s="14" t="s">
        <v>115</v>
      </c>
      <c r="K2" s="14" t="s">
        <v>117</v>
      </c>
      <c r="L2" s="14" t="s">
        <v>3</v>
      </c>
      <c r="M2" s="14" t="s">
        <v>3</v>
      </c>
      <c r="N2" s="15">
        <v>0</v>
      </c>
      <c r="O2" s="15">
        <v>0</v>
      </c>
      <c r="P2" s="15">
        <v>0</v>
      </c>
      <c r="Q2" s="15">
        <v>6</v>
      </c>
      <c r="R2" s="15">
        <v>3</v>
      </c>
      <c r="S2" s="15">
        <v>12</v>
      </c>
      <c r="T2" s="15">
        <v>1.5</v>
      </c>
    </row>
    <row r="3" spans="1:20" x14ac:dyDescent="0.25">
      <c r="A3" s="14" t="s">
        <v>23</v>
      </c>
      <c r="B3" s="14" t="s">
        <v>274</v>
      </c>
      <c r="C3" s="14" t="s">
        <v>291</v>
      </c>
      <c r="D3" s="15">
        <v>339371</v>
      </c>
      <c r="E3" s="16">
        <v>44742.542161817131</v>
      </c>
      <c r="F3" s="42">
        <f>G3+H3</f>
        <v>30.5</v>
      </c>
      <c r="G3" s="42">
        <v>20</v>
      </c>
      <c r="H3" s="46">
        <v>10.5</v>
      </c>
      <c r="I3" s="14" t="s">
        <v>268</v>
      </c>
      <c r="J3" s="14" t="s">
        <v>115</v>
      </c>
      <c r="K3" s="14" t="s">
        <v>112</v>
      </c>
      <c r="L3" s="14" t="s">
        <v>3</v>
      </c>
      <c r="M3" s="14" t="s">
        <v>3</v>
      </c>
      <c r="N3" s="15">
        <v>0</v>
      </c>
      <c r="O3" s="15">
        <v>0</v>
      </c>
      <c r="P3" s="15">
        <v>0</v>
      </c>
      <c r="Q3" s="15">
        <v>6</v>
      </c>
      <c r="R3" s="15">
        <v>3</v>
      </c>
      <c r="S3" s="15">
        <v>1</v>
      </c>
      <c r="T3" s="15">
        <v>0.5</v>
      </c>
    </row>
    <row r="4" spans="1:20" x14ac:dyDescent="0.25">
      <c r="A4" s="14" t="s">
        <v>23</v>
      </c>
      <c r="B4" s="14" t="s">
        <v>274</v>
      </c>
      <c r="C4" s="14" t="s">
        <v>289</v>
      </c>
      <c r="D4" s="15">
        <v>339599</v>
      </c>
      <c r="E4" s="16">
        <v>44742.829519282408</v>
      </c>
      <c r="F4" s="42">
        <f>G4+H4</f>
        <v>22.5</v>
      </c>
      <c r="G4" s="42"/>
      <c r="H4" s="46">
        <v>22.5</v>
      </c>
      <c r="I4" s="14" t="s">
        <v>136</v>
      </c>
      <c r="J4" s="14" t="s">
        <v>115</v>
      </c>
      <c r="K4" s="14" t="s">
        <v>6</v>
      </c>
      <c r="L4" s="14" t="s">
        <v>3</v>
      </c>
      <c r="M4" s="14" t="s">
        <v>3</v>
      </c>
      <c r="N4" s="15">
        <v>0</v>
      </c>
      <c r="O4" s="15">
        <v>0</v>
      </c>
      <c r="P4" s="15">
        <v>0</v>
      </c>
      <c r="Q4" s="15">
        <v>6</v>
      </c>
      <c r="R4" s="15">
        <v>3</v>
      </c>
      <c r="S4" s="15">
        <v>12</v>
      </c>
      <c r="T4" s="15">
        <v>1.5</v>
      </c>
    </row>
    <row r="5" spans="1:20" x14ac:dyDescent="0.25">
      <c r="A5" s="14" t="s">
        <v>23</v>
      </c>
      <c r="B5" s="14" t="s">
        <v>274</v>
      </c>
      <c r="C5" s="14" t="s">
        <v>16</v>
      </c>
      <c r="D5" s="15">
        <v>344625</v>
      </c>
      <c r="E5" s="16">
        <v>44755.223013460643</v>
      </c>
      <c r="F5" s="42">
        <f>G5+H5</f>
        <v>22.4</v>
      </c>
      <c r="G5" s="42"/>
      <c r="H5" s="46">
        <v>22.4</v>
      </c>
      <c r="I5" s="14" t="s">
        <v>154</v>
      </c>
      <c r="J5" s="14" t="s">
        <v>115</v>
      </c>
      <c r="K5" s="14" t="s">
        <v>6</v>
      </c>
      <c r="L5" s="14" t="s">
        <v>3</v>
      </c>
      <c r="M5" s="14" t="s">
        <v>3</v>
      </c>
      <c r="N5" s="15">
        <v>0</v>
      </c>
      <c r="O5" s="15">
        <v>0</v>
      </c>
      <c r="P5" s="15">
        <v>0</v>
      </c>
      <c r="Q5" s="15">
        <v>6</v>
      </c>
      <c r="R5" s="15">
        <v>3</v>
      </c>
      <c r="S5" s="15">
        <v>12</v>
      </c>
      <c r="T5" s="15">
        <v>1.4</v>
      </c>
    </row>
    <row r="6" spans="1:20" x14ac:dyDescent="0.25">
      <c r="A6" s="14" t="s">
        <v>23</v>
      </c>
      <c r="B6" s="14" t="s">
        <v>274</v>
      </c>
      <c r="C6" s="14" t="s">
        <v>289</v>
      </c>
      <c r="D6" s="15">
        <v>341320</v>
      </c>
      <c r="E6" s="16">
        <v>44748.828548275458</v>
      </c>
      <c r="F6" s="42">
        <f>G6+H6</f>
        <v>20.100000000000001</v>
      </c>
      <c r="G6" s="42"/>
      <c r="H6" s="46">
        <v>20.100000000000001</v>
      </c>
      <c r="I6" s="14" t="s">
        <v>260</v>
      </c>
      <c r="J6" s="14" t="s">
        <v>115</v>
      </c>
      <c r="K6" s="14" t="s">
        <v>119</v>
      </c>
      <c r="L6" s="14" t="s">
        <v>3</v>
      </c>
      <c r="M6" s="14" t="s">
        <v>3</v>
      </c>
      <c r="N6" s="15">
        <v>0</v>
      </c>
      <c r="O6" s="15">
        <v>0</v>
      </c>
      <c r="P6" s="15">
        <v>0</v>
      </c>
      <c r="Q6" s="15">
        <v>6</v>
      </c>
      <c r="R6" s="15">
        <v>3</v>
      </c>
      <c r="S6" s="15">
        <v>9.6</v>
      </c>
      <c r="T6" s="15">
        <v>1.5</v>
      </c>
    </row>
    <row r="7" spans="1:20" x14ac:dyDescent="0.25">
      <c r="A7" s="14" t="s">
        <v>23</v>
      </c>
      <c r="B7" s="14" t="s">
        <v>274</v>
      </c>
      <c r="C7" s="14" t="s">
        <v>16</v>
      </c>
      <c r="D7" s="15">
        <v>344604</v>
      </c>
      <c r="E7" s="16">
        <v>44755.055892025463</v>
      </c>
      <c r="F7" s="42">
        <f>G7+H7</f>
        <v>19.7</v>
      </c>
      <c r="G7" s="42"/>
      <c r="H7" s="46">
        <v>19.7</v>
      </c>
      <c r="I7" s="14" t="s">
        <v>246</v>
      </c>
      <c r="J7" s="14" t="s">
        <v>115</v>
      </c>
      <c r="K7" s="14" t="s">
        <v>124</v>
      </c>
      <c r="L7" s="14" t="s">
        <v>3</v>
      </c>
      <c r="M7" s="14" t="s">
        <v>3</v>
      </c>
      <c r="N7" s="15">
        <v>0</v>
      </c>
      <c r="O7" s="15">
        <v>0</v>
      </c>
      <c r="P7" s="15">
        <v>0</v>
      </c>
      <c r="Q7" s="15">
        <v>6</v>
      </c>
      <c r="R7" s="15">
        <v>4</v>
      </c>
      <c r="S7" s="15">
        <v>8.1999999999999993</v>
      </c>
      <c r="T7" s="15">
        <v>1.5</v>
      </c>
    </row>
    <row r="8" spans="1:20" x14ac:dyDescent="0.25">
      <c r="A8" s="14" t="s">
        <v>23</v>
      </c>
      <c r="B8" s="14" t="s">
        <v>274</v>
      </c>
      <c r="C8" s="14" t="s">
        <v>289</v>
      </c>
      <c r="D8" s="15">
        <v>340397</v>
      </c>
      <c r="E8" s="16">
        <v>44746.651143460644</v>
      </c>
      <c r="F8" s="42">
        <f>G8+H8</f>
        <v>13.6</v>
      </c>
      <c r="G8" s="42"/>
      <c r="H8" s="46">
        <v>13.6</v>
      </c>
      <c r="I8" s="14" t="s">
        <v>248</v>
      </c>
      <c r="J8" s="14" t="s">
        <v>115</v>
      </c>
      <c r="K8" s="14" t="s">
        <v>119</v>
      </c>
      <c r="L8" s="14" t="s">
        <v>3</v>
      </c>
      <c r="M8" s="14" t="s">
        <v>3</v>
      </c>
      <c r="N8" s="15">
        <v>0</v>
      </c>
      <c r="O8" s="15">
        <v>0</v>
      </c>
      <c r="P8" s="15">
        <v>0</v>
      </c>
      <c r="Q8" s="15">
        <v>6</v>
      </c>
      <c r="R8" s="15">
        <v>3</v>
      </c>
      <c r="S8" s="15">
        <v>3.6</v>
      </c>
      <c r="T8" s="15">
        <v>1</v>
      </c>
    </row>
    <row r="9" spans="1:20" x14ac:dyDescent="0.25">
      <c r="A9" s="14" t="s">
        <v>23</v>
      </c>
      <c r="B9" s="14" t="s">
        <v>274</v>
      </c>
      <c r="C9" s="14" t="s">
        <v>289</v>
      </c>
      <c r="D9" s="15">
        <v>341471</v>
      </c>
      <c r="E9" s="16">
        <v>44749.45194825231</v>
      </c>
      <c r="F9" s="42">
        <f>G9+H9</f>
        <v>13.3</v>
      </c>
      <c r="G9" s="42"/>
      <c r="H9" s="46">
        <v>13.3</v>
      </c>
      <c r="I9" s="14" t="s">
        <v>254</v>
      </c>
      <c r="J9" s="14" t="s">
        <v>115</v>
      </c>
      <c r="K9" s="14" t="s">
        <v>124</v>
      </c>
      <c r="L9" s="14" t="s">
        <v>3</v>
      </c>
      <c r="M9" s="14" t="s">
        <v>3</v>
      </c>
      <c r="N9" s="15">
        <v>0</v>
      </c>
      <c r="O9" s="15">
        <v>0</v>
      </c>
      <c r="P9" s="15">
        <v>0</v>
      </c>
      <c r="Q9" s="15">
        <v>6</v>
      </c>
      <c r="R9" s="15">
        <v>3</v>
      </c>
      <c r="S9" s="15">
        <v>2.8</v>
      </c>
      <c r="T9" s="15">
        <v>1.5</v>
      </c>
    </row>
    <row r="10" spans="1:20" x14ac:dyDescent="0.25">
      <c r="A10" s="14" t="s">
        <v>23</v>
      </c>
      <c r="B10" s="14" t="s">
        <v>274</v>
      </c>
      <c r="C10" s="14" t="s">
        <v>289</v>
      </c>
      <c r="D10" s="15">
        <v>339538</v>
      </c>
      <c r="E10" s="16">
        <v>44742.727189803241</v>
      </c>
      <c r="F10" s="42">
        <f>G10+H10</f>
        <v>12.299999999999999</v>
      </c>
      <c r="G10" s="42"/>
      <c r="H10" s="46">
        <v>12.299999999999999</v>
      </c>
      <c r="I10" s="14" t="s">
        <v>220</v>
      </c>
      <c r="J10" s="14" t="s">
        <v>115</v>
      </c>
      <c r="K10" s="14" t="s">
        <v>7</v>
      </c>
      <c r="L10" s="14" t="s">
        <v>3</v>
      </c>
      <c r="M10" s="14" t="s">
        <v>3</v>
      </c>
      <c r="N10" s="15">
        <v>0</v>
      </c>
      <c r="O10" s="15">
        <v>0</v>
      </c>
      <c r="P10" s="15">
        <v>0</v>
      </c>
      <c r="Q10" s="15">
        <v>6</v>
      </c>
      <c r="R10" s="15">
        <v>3</v>
      </c>
      <c r="S10" s="15">
        <v>2.2000000000000002</v>
      </c>
      <c r="T10" s="15">
        <v>1.1000000000000001</v>
      </c>
    </row>
    <row r="11" spans="1:20" x14ac:dyDescent="0.25">
      <c r="A11" s="14" t="s">
        <v>23</v>
      </c>
      <c r="B11" s="14" t="s">
        <v>274</v>
      </c>
      <c r="C11" s="14" t="s">
        <v>289</v>
      </c>
      <c r="D11" s="15">
        <v>344491</v>
      </c>
      <c r="E11" s="16">
        <v>44754.926108981483</v>
      </c>
      <c r="F11" s="42">
        <f>G11+H11</f>
        <v>12</v>
      </c>
      <c r="G11" s="42"/>
      <c r="H11" s="46">
        <v>12</v>
      </c>
      <c r="I11" s="14" t="s">
        <v>168</v>
      </c>
      <c r="J11" s="14" t="s">
        <v>115</v>
      </c>
      <c r="K11" s="14" t="s">
        <v>167</v>
      </c>
      <c r="L11" s="14" t="s">
        <v>3</v>
      </c>
      <c r="M11" s="14" t="s">
        <v>3</v>
      </c>
      <c r="N11" s="15">
        <v>0</v>
      </c>
      <c r="O11" s="15">
        <v>0</v>
      </c>
      <c r="P11" s="15">
        <v>0</v>
      </c>
      <c r="Q11" s="15">
        <v>6</v>
      </c>
      <c r="R11" s="15">
        <v>3</v>
      </c>
      <c r="S11" s="15">
        <v>2.4</v>
      </c>
      <c r="T11" s="15">
        <v>0.6</v>
      </c>
    </row>
    <row r="12" spans="1:20" x14ac:dyDescent="0.25">
      <c r="A12" s="14" t="s">
        <v>23</v>
      </c>
      <c r="B12" s="14" t="s">
        <v>274</v>
      </c>
      <c r="C12" s="14" t="s">
        <v>289</v>
      </c>
      <c r="D12" s="15">
        <v>341514</v>
      </c>
      <c r="E12" s="16">
        <v>44749.556348171296</v>
      </c>
      <c r="F12" s="42">
        <f>G12+H12</f>
        <v>12</v>
      </c>
      <c r="G12" s="42"/>
      <c r="H12" s="46">
        <v>12</v>
      </c>
      <c r="I12" s="14" t="s">
        <v>259</v>
      </c>
      <c r="J12" s="14" t="s">
        <v>115</v>
      </c>
      <c r="K12" s="14" t="s">
        <v>141</v>
      </c>
      <c r="L12" s="14" t="s">
        <v>3</v>
      </c>
      <c r="M12" s="14" t="s">
        <v>3</v>
      </c>
      <c r="N12" s="15">
        <v>0</v>
      </c>
      <c r="O12" s="15">
        <v>0</v>
      </c>
      <c r="P12" s="15">
        <v>0</v>
      </c>
      <c r="Q12" s="15">
        <v>6</v>
      </c>
      <c r="R12" s="15">
        <v>3</v>
      </c>
      <c r="S12" s="15">
        <v>1.6</v>
      </c>
      <c r="T12" s="15">
        <v>1.4</v>
      </c>
    </row>
    <row r="13" spans="1:20" x14ac:dyDescent="0.25">
      <c r="A13" s="14" t="s">
        <v>23</v>
      </c>
      <c r="B13" s="14" t="s">
        <v>274</v>
      </c>
      <c r="C13" s="14" t="s">
        <v>16</v>
      </c>
      <c r="D13" s="15">
        <v>339526</v>
      </c>
      <c r="E13" s="16">
        <v>44742.714420034717</v>
      </c>
      <c r="F13" s="42">
        <f>G13+H13</f>
        <v>11.5</v>
      </c>
      <c r="G13" s="42"/>
      <c r="H13" s="46">
        <v>11.5</v>
      </c>
      <c r="I13" s="14" t="s">
        <v>237</v>
      </c>
      <c r="J13" s="14" t="s">
        <v>115</v>
      </c>
      <c r="K13" s="14" t="s">
        <v>5</v>
      </c>
      <c r="L13" s="14" t="s">
        <v>3</v>
      </c>
      <c r="M13" s="14" t="s">
        <v>3</v>
      </c>
      <c r="N13" s="15">
        <v>0</v>
      </c>
      <c r="O13" s="15">
        <v>0</v>
      </c>
      <c r="P13" s="15">
        <v>0</v>
      </c>
      <c r="Q13" s="15">
        <v>6</v>
      </c>
      <c r="R13" s="15">
        <v>4</v>
      </c>
      <c r="S13" s="15">
        <v>0</v>
      </c>
      <c r="T13" s="15">
        <v>1.5</v>
      </c>
    </row>
    <row r="14" spans="1:20" x14ac:dyDescent="0.25">
      <c r="A14" s="14" t="s">
        <v>23</v>
      </c>
      <c r="B14" s="14" t="s">
        <v>274</v>
      </c>
      <c r="C14" s="14" t="s">
        <v>16</v>
      </c>
      <c r="D14" s="15">
        <v>342211</v>
      </c>
      <c r="E14" s="16">
        <v>44751.067633969906</v>
      </c>
      <c r="F14" s="42">
        <f>G14+H14</f>
        <v>10.5</v>
      </c>
      <c r="G14" s="42"/>
      <c r="H14" s="46">
        <v>10.5</v>
      </c>
      <c r="I14" s="14" t="s">
        <v>125</v>
      </c>
      <c r="J14" s="14" t="s">
        <v>115</v>
      </c>
      <c r="K14" s="14" t="s">
        <v>124</v>
      </c>
      <c r="L14" s="14" t="s">
        <v>3</v>
      </c>
      <c r="M14" s="14" t="s">
        <v>3</v>
      </c>
      <c r="N14" s="15">
        <v>0</v>
      </c>
      <c r="O14" s="15">
        <v>0</v>
      </c>
      <c r="P14" s="15">
        <v>0</v>
      </c>
      <c r="Q14" s="15">
        <v>6</v>
      </c>
      <c r="R14" s="15">
        <v>3</v>
      </c>
      <c r="S14" s="15">
        <v>0</v>
      </c>
      <c r="T14" s="15">
        <v>1.5</v>
      </c>
    </row>
    <row r="15" spans="1:20" x14ac:dyDescent="0.25">
      <c r="A15" s="14" t="s">
        <v>23</v>
      </c>
      <c r="B15" s="14" t="s">
        <v>274</v>
      </c>
      <c r="C15" s="14" t="s">
        <v>289</v>
      </c>
      <c r="D15" s="15">
        <v>340323</v>
      </c>
      <c r="E15" s="16">
        <v>44746.554908969905</v>
      </c>
      <c r="F15" s="42">
        <f>G15+H15</f>
        <v>10</v>
      </c>
      <c r="G15" s="42"/>
      <c r="H15" s="46">
        <v>10</v>
      </c>
      <c r="I15" s="14" t="s">
        <v>222</v>
      </c>
      <c r="J15" s="14" t="s">
        <v>115</v>
      </c>
      <c r="K15" s="14" t="s">
        <v>119</v>
      </c>
      <c r="L15" s="14" t="s">
        <v>3</v>
      </c>
      <c r="M15" s="14" t="s">
        <v>3</v>
      </c>
      <c r="N15" s="15">
        <v>0</v>
      </c>
      <c r="O15" s="15">
        <v>0</v>
      </c>
      <c r="P15" s="15">
        <v>0</v>
      </c>
      <c r="Q15" s="15">
        <v>6</v>
      </c>
      <c r="R15" s="15">
        <v>0</v>
      </c>
      <c r="S15" s="15">
        <v>3.8</v>
      </c>
      <c r="T15" s="15">
        <v>0.2</v>
      </c>
    </row>
    <row r="16" spans="1:20" x14ac:dyDescent="0.25">
      <c r="A16" s="14" t="s">
        <v>23</v>
      </c>
      <c r="B16" s="14" t="s">
        <v>274</v>
      </c>
      <c r="C16" s="14" t="s">
        <v>289</v>
      </c>
      <c r="D16" s="15">
        <v>345037</v>
      </c>
      <c r="E16" s="16">
        <v>44755.637460451384</v>
      </c>
      <c r="F16" s="42">
        <f>G16+H16</f>
        <v>9.9</v>
      </c>
      <c r="G16" s="42"/>
      <c r="H16" s="46">
        <v>9.9</v>
      </c>
      <c r="I16" s="14" t="s">
        <v>188</v>
      </c>
      <c r="J16" s="14" t="s">
        <v>115</v>
      </c>
      <c r="K16" s="14" t="s">
        <v>124</v>
      </c>
      <c r="L16" s="14" t="s">
        <v>3</v>
      </c>
      <c r="M16" s="14" t="s">
        <v>3</v>
      </c>
      <c r="N16" s="15">
        <v>0</v>
      </c>
      <c r="O16" s="15">
        <v>0</v>
      </c>
      <c r="P16" s="15">
        <v>0</v>
      </c>
      <c r="Q16" s="15">
        <v>6</v>
      </c>
      <c r="R16" s="15">
        <v>3</v>
      </c>
      <c r="S16" s="15">
        <v>0.4</v>
      </c>
      <c r="T16" s="15">
        <v>0.5</v>
      </c>
    </row>
    <row r="17" spans="1:20" x14ac:dyDescent="0.25">
      <c r="A17" s="14" t="s">
        <v>23</v>
      </c>
      <c r="B17" s="14" t="s">
        <v>274</v>
      </c>
      <c r="C17" s="14" t="s">
        <v>16</v>
      </c>
      <c r="D17" s="15">
        <v>339308</v>
      </c>
      <c r="E17" s="16">
        <v>44742.478421203705</v>
      </c>
      <c r="F17" s="42">
        <f>G17+H17</f>
        <v>9</v>
      </c>
      <c r="G17" s="42"/>
      <c r="H17" s="46">
        <v>9</v>
      </c>
      <c r="I17" s="14" t="s">
        <v>265</v>
      </c>
      <c r="J17" s="14" t="s">
        <v>115</v>
      </c>
      <c r="K17" s="14" t="s">
        <v>141</v>
      </c>
      <c r="L17" s="14" t="s">
        <v>3</v>
      </c>
      <c r="M17" s="14" t="s">
        <v>3</v>
      </c>
      <c r="N17" s="15">
        <v>0</v>
      </c>
      <c r="O17" s="15">
        <v>0</v>
      </c>
      <c r="P17" s="15">
        <v>0</v>
      </c>
      <c r="Q17" s="15">
        <v>6</v>
      </c>
      <c r="R17" s="15">
        <v>3</v>
      </c>
      <c r="S17" s="15">
        <v>0</v>
      </c>
      <c r="T17" s="15">
        <v>0</v>
      </c>
    </row>
    <row r="18" spans="1:20" x14ac:dyDescent="0.25">
      <c r="A18" s="14" t="s">
        <v>23</v>
      </c>
      <c r="B18" s="14" t="s">
        <v>274</v>
      </c>
      <c r="C18" s="14" t="s">
        <v>289</v>
      </c>
      <c r="D18" s="15">
        <v>339268</v>
      </c>
      <c r="E18" s="16">
        <v>44742.448940127309</v>
      </c>
      <c r="F18" s="42">
        <f>G18+H18</f>
        <v>8.3999999999999986</v>
      </c>
      <c r="G18" s="42"/>
      <c r="H18" s="46">
        <v>8.3999999999999986</v>
      </c>
      <c r="I18" s="14" t="s">
        <v>230</v>
      </c>
      <c r="J18" s="14" t="s">
        <v>115</v>
      </c>
      <c r="K18" s="14" t="s">
        <v>119</v>
      </c>
      <c r="L18" s="14" t="s">
        <v>3</v>
      </c>
      <c r="M18" s="14" t="s">
        <v>3</v>
      </c>
      <c r="N18" s="15">
        <v>0</v>
      </c>
      <c r="O18" s="15">
        <v>0</v>
      </c>
      <c r="P18" s="15">
        <v>0</v>
      </c>
      <c r="Q18" s="15">
        <v>6</v>
      </c>
      <c r="R18" s="15">
        <v>0</v>
      </c>
      <c r="S18" s="15">
        <v>2.2000000000000002</v>
      </c>
      <c r="T18" s="15">
        <v>0.2</v>
      </c>
    </row>
    <row r="19" spans="1:20" x14ac:dyDescent="0.25">
      <c r="A19" s="14" t="s">
        <v>23</v>
      </c>
      <c r="B19" s="14" t="s">
        <v>274</v>
      </c>
      <c r="C19" s="14" t="s">
        <v>16</v>
      </c>
      <c r="D19" s="15">
        <v>339203</v>
      </c>
      <c r="E19" s="16">
        <v>44742.370830856482</v>
      </c>
      <c r="F19" s="42">
        <f>G19+H19</f>
        <v>6.5</v>
      </c>
      <c r="G19" s="42"/>
      <c r="H19" s="46">
        <v>6.5</v>
      </c>
      <c r="I19" s="14" t="s">
        <v>155</v>
      </c>
      <c r="J19" s="14" t="s">
        <v>115</v>
      </c>
      <c r="K19" s="14" t="s">
        <v>126</v>
      </c>
      <c r="L19" s="14" t="s">
        <v>3</v>
      </c>
      <c r="M19" s="14" t="s">
        <v>3</v>
      </c>
      <c r="N19" s="15">
        <v>0</v>
      </c>
      <c r="O19" s="15">
        <v>0</v>
      </c>
      <c r="P19" s="15">
        <v>0</v>
      </c>
      <c r="Q19" s="15">
        <v>6</v>
      </c>
      <c r="R19" s="15">
        <v>0</v>
      </c>
      <c r="S19" s="15">
        <v>0</v>
      </c>
      <c r="T19" s="15">
        <v>0.5</v>
      </c>
    </row>
    <row r="20" spans="1:20" x14ac:dyDescent="0.25">
      <c r="A20" s="14" t="s">
        <v>23</v>
      </c>
      <c r="B20" s="14" t="s">
        <v>274</v>
      </c>
      <c r="C20" s="14" t="s">
        <v>16</v>
      </c>
      <c r="D20" s="15">
        <v>339277</v>
      </c>
      <c r="E20" s="16">
        <v>44742.462342118051</v>
      </c>
      <c r="F20" s="42">
        <f>G20+H20</f>
        <v>6.4</v>
      </c>
      <c r="G20" s="42"/>
      <c r="H20" s="46">
        <v>6.4</v>
      </c>
      <c r="I20" s="14" t="s">
        <v>116</v>
      </c>
      <c r="J20" s="14" t="s">
        <v>115</v>
      </c>
      <c r="K20" s="14" t="s">
        <v>114</v>
      </c>
      <c r="L20" s="14" t="s">
        <v>3</v>
      </c>
      <c r="M20" s="14" t="s">
        <v>3</v>
      </c>
      <c r="N20" s="15">
        <v>0</v>
      </c>
      <c r="O20" s="15">
        <v>0</v>
      </c>
      <c r="P20" s="15">
        <v>0</v>
      </c>
      <c r="Q20" s="15">
        <v>6</v>
      </c>
      <c r="R20" s="15">
        <v>0</v>
      </c>
      <c r="S20" s="15">
        <v>0</v>
      </c>
      <c r="T20" s="15">
        <v>0.4</v>
      </c>
    </row>
  </sheetData>
  <sortState xmlns:xlrd2="http://schemas.microsoft.com/office/spreadsheetml/2017/richdata2" ref="A2:T20">
    <sortCondition descending="1" ref="F2:F20"/>
    <sortCondition descending="1" ref="N2:N20"/>
    <sortCondition descending="1" ref="S2:S20"/>
    <sortCondition descending="1" ref="R2:R20"/>
    <sortCondition ref="E2:E20"/>
  </sortState>
  <pageMargins left="0" right="0" top="0" bottom="0" header="0" footer="0"/>
  <pageSetup paperSize="9" scale="32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0580C-239F-4957-BF39-1922DE037AD0}">
  <sheetPr>
    <pageSetUpPr fitToPage="1"/>
  </sheetPr>
  <dimension ref="A1:T81"/>
  <sheetViews>
    <sheetView workbookViewId="0">
      <selection activeCell="C1" sqref="C1:C1048576"/>
    </sheetView>
  </sheetViews>
  <sheetFormatPr defaultColWidth="56.85546875" defaultRowHeight="15" x14ac:dyDescent="0.25"/>
  <cols>
    <col min="1" max="1" width="8.85546875" style="11" bestFit="1" customWidth="1"/>
    <col min="2" max="2" width="15.42578125" style="11" bestFit="1" customWidth="1"/>
    <col min="3" max="3" width="17" style="11" bestFit="1" customWidth="1"/>
    <col min="4" max="4" width="10.7109375" style="12" bestFit="1" customWidth="1"/>
    <col min="5" max="5" width="18.5703125" style="12" bestFit="1" customWidth="1"/>
    <col min="6" max="8" width="13.140625" style="13" bestFit="1" customWidth="1"/>
    <col min="9" max="9" width="40" style="13" bestFit="1" customWidth="1"/>
    <col min="10" max="10" width="12.140625" style="12" bestFit="1" customWidth="1"/>
    <col min="11" max="11" width="6.42578125" style="11" bestFit="1" customWidth="1"/>
    <col min="12" max="12" width="10" style="11" bestFit="1" customWidth="1"/>
    <col min="13" max="13" width="14.140625" style="11" bestFit="1" customWidth="1"/>
    <col min="14" max="14" width="17.42578125" style="11" bestFit="1" customWidth="1"/>
    <col min="15" max="15" width="28.140625" style="11" bestFit="1" customWidth="1"/>
    <col min="16" max="16" width="25.28515625" style="11" bestFit="1" customWidth="1"/>
    <col min="17" max="17" width="28.28515625" style="11" bestFit="1" customWidth="1"/>
    <col min="18" max="18" width="44.28515625" style="12" bestFit="1" customWidth="1"/>
    <col min="19" max="19" width="36.7109375" style="12" bestFit="1" customWidth="1"/>
    <col min="20" max="20" width="39.5703125" style="12" bestFit="1" customWidth="1"/>
    <col min="21" max="16384" width="56.85546875" style="11"/>
  </cols>
  <sheetData>
    <row r="1" spans="1:20" s="17" customFormat="1" ht="30" x14ac:dyDescent="0.25">
      <c r="A1" s="8" t="s">
        <v>8</v>
      </c>
      <c r="B1" s="8" t="s">
        <v>0</v>
      </c>
      <c r="C1" s="8" t="s">
        <v>9</v>
      </c>
      <c r="D1" s="8" t="s">
        <v>10</v>
      </c>
      <c r="E1" s="8" t="s">
        <v>11</v>
      </c>
      <c r="F1" s="9" t="s">
        <v>30</v>
      </c>
      <c r="G1" s="9" t="s">
        <v>287</v>
      </c>
      <c r="H1" s="45" t="s">
        <v>288</v>
      </c>
      <c r="I1" s="8" t="s">
        <v>12</v>
      </c>
      <c r="J1" s="8" t="s">
        <v>13</v>
      </c>
      <c r="K1" s="8" t="s">
        <v>1</v>
      </c>
      <c r="L1" s="8" t="s">
        <v>14</v>
      </c>
      <c r="M1" s="8" t="s">
        <v>15</v>
      </c>
      <c r="N1" s="8" t="s">
        <v>26</v>
      </c>
      <c r="O1" s="8" t="s">
        <v>275</v>
      </c>
      <c r="P1" s="8" t="s">
        <v>276</v>
      </c>
      <c r="Q1" s="8" t="s">
        <v>28</v>
      </c>
      <c r="R1" s="8" t="s">
        <v>277</v>
      </c>
      <c r="S1" s="8" t="s">
        <v>29</v>
      </c>
      <c r="T1" s="8" t="s">
        <v>27</v>
      </c>
    </row>
    <row r="2" spans="1:20" x14ac:dyDescent="0.25">
      <c r="A2" s="14" t="s">
        <v>23</v>
      </c>
      <c r="B2" s="14" t="s">
        <v>274</v>
      </c>
      <c r="C2" s="14" t="s">
        <v>289</v>
      </c>
      <c r="D2" s="15">
        <v>344213</v>
      </c>
      <c r="E2" s="16">
        <v>44754.659317465273</v>
      </c>
      <c r="F2" s="42">
        <f>G2+H2</f>
        <v>32.5</v>
      </c>
      <c r="G2" s="42"/>
      <c r="H2" s="15">
        <v>32.5</v>
      </c>
      <c r="I2" s="14" t="s">
        <v>185</v>
      </c>
      <c r="J2" s="14" t="s">
        <v>108</v>
      </c>
      <c r="K2" s="14" t="s">
        <v>124</v>
      </c>
      <c r="L2" s="14" t="s">
        <v>2</v>
      </c>
      <c r="M2" s="14" t="s">
        <v>3</v>
      </c>
      <c r="N2" s="15">
        <v>6</v>
      </c>
      <c r="O2" s="15">
        <v>4</v>
      </c>
      <c r="P2" s="15">
        <v>0</v>
      </c>
      <c r="Q2" s="15">
        <v>6</v>
      </c>
      <c r="R2" s="15">
        <v>3</v>
      </c>
      <c r="S2" s="15">
        <v>12</v>
      </c>
      <c r="T2" s="15">
        <v>1.5</v>
      </c>
    </row>
    <row r="3" spans="1:20" x14ac:dyDescent="0.25">
      <c r="A3" s="14" t="s">
        <v>23</v>
      </c>
      <c r="B3" s="14" t="s">
        <v>274</v>
      </c>
      <c r="C3" s="14" t="s">
        <v>291</v>
      </c>
      <c r="D3" s="15">
        <v>340020</v>
      </c>
      <c r="E3" s="16">
        <v>44744.968052627315</v>
      </c>
      <c r="F3" s="42">
        <f>G3+H3</f>
        <v>31.900000000000002</v>
      </c>
      <c r="G3" s="42">
        <v>16.600000000000001</v>
      </c>
      <c r="H3" s="15">
        <v>15.3</v>
      </c>
      <c r="I3" s="14" t="s">
        <v>163</v>
      </c>
      <c r="J3" s="14" t="s">
        <v>108</v>
      </c>
      <c r="K3" s="14" t="s">
        <v>145</v>
      </c>
      <c r="L3" s="14" t="s">
        <v>3</v>
      </c>
      <c r="M3" s="14" t="s">
        <v>3</v>
      </c>
      <c r="N3" s="15">
        <v>0</v>
      </c>
      <c r="O3" s="15">
        <v>0</v>
      </c>
      <c r="P3" s="15">
        <v>0</v>
      </c>
      <c r="Q3" s="15">
        <v>6</v>
      </c>
      <c r="R3" s="15">
        <v>3</v>
      </c>
      <c r="S3" s="15">
        <v>4.8</v>
      </c>
      <c r="T3" s="15">
        <v>1.5</v>
      </c>
    </row>
    <row r="4" spans="1:20" x14ac:dyDescent="0.25">
      <c r="A4" s="14" t="s">
        <v>23</v>
      </c>
      <c r="B4" s="14" t="s">
        <v>274</v>
      </c>
      <c r="C4" s="14" t="s">
        <v>291</v>
      </c>
      <c r="D4" s="15">
        <v>345395</v>
      </c>
      <c r="E4" s="16">
        <v>44755.87000722222</v>
      </c>
      <c r="F4" s="42">
        <f>G4+H4</f>
        <v>24.7</v>
      </c>
      <c r="G4" s="42">
        <v>16</v>
      </c>
      <c r="H4" s="15">
        <v>8.6999999999999993</v>
      </c>
      <c r="I4" s="14" t="s">
        <v>171</v>
      </c>
      <c r="J4" s="14" t="s">
        <v>108</v>
      </c>
      <c r="K4" s="14" t="s">
        <v>170</v>
      </c>
      <c r="L4" s="14" t="s">
        <v>3</v>
      </c>
      <c r="M4" s="14" t="s">
        <v>3</v>
      </c>
      <c r="N4" s="15">
        <v>0</v>
      </c>
      <c r="O4" s="15">
        <v>0</v>
      </c>
      <c r="P4" s="15">
        <v>0</v>
      </c>
      <c r="Q4" s="15">
        <v>6</v>
      </c>
      <c r="R4" s="15">
        <v>0</v>
      </c>
      <c r="S4" s="15">
        <v>1.2</v>
      </c>
      <c r="T4" s="15">
        <v>1.5</v>
      </c>
    </row>
    <row r="5" spans="1:20" x14ac:dyDescent="0.25">
      <c r="A5" s="14" t="s">
        <v>23</v>
      </c>
      <c r="B5" s="14" t="s">
        <v>274</v>
      </c>
      <c r="C5" s="14" t="s">
        <v>291</v>
      </c>
      <c r="D5" s="15">
        <v>341029</v>
      </c>
      <c r="E5" s="16">
        <v>44748.290276030093</v>
      </c>
      <c r="F5" s="42">
        <f>G5+H5</f>
        <v>22.23</v>
      </c>
      <c r="G5" s="42">
        <v>15.83</v>
      </c>
      <c r="H5" s="15">
        <v>6.4</v>
      </c>
      <c r="I5" s="14" t="s">
        <v>257</v>
      </c>
      <c r="J5" s="14" t="s">
        <v>108</v>
      </c>
      <c r="K5" s="14" t="s">
        <v>5</v>
      </c>
      <c r="L5" s="14" t="s">
        <v>3</v>
      </c>
      <c r="M5" s="14" t="s">
        <v>3</v>
      </c>
      <c r="N5" s="15">
        <v>0</v>
      </c>
      <c r="O5" s="15">
        <v>0</v>
      </c>
      <c r="P5" s="15">
        <v>0</v>
      </c>
      <c r="Q5" s="15">
        <v>6</v>
      </c>
      <c r="R5" s="15">
        <v>0</v>
      </c>
      <c r="S5" s="15">
        <v>0.4</v>
      </c>
      <c r="T5" s="15">
        <v>0</v>
      </c>
    </row>
    <row r="6" spans="1:20" x14ac:dyDescent="0.25">
      <c r="A6" s="14" t="s">
        <v>23</v>
      </c>
      <c r="B6" s="14" t="s">
        <v>274</v>
      </c>
      <c r="C6" s="14" t="s">
        <v>289</v>
      </c>
      <c r="D6" s="15">
        <v>343083</v>
      </c>
      <c r="E6" s="16">
        <v>44753.604905578701</v>
      </c>
      <c r="F6" s="42">
        <f>G6+H6</f>
        <v>18.7</v>
      </c>
      <c r="G6" s="42"/>
      <c r="H6" s="15">
        <v>18.7</v>
      </c>
      <c r="I6" s="14" t="s">
        <v>161</v>
      </c>
      <c r="J6" s="14" t="s">
        <v>108</v>
      </c>
      <c r="K6" s="14" t="s">
        <v>160</v>
      </c>
      <c r="L6" s="14" t="s">
        <v>3</v>
      </c>
      <c r="M6" s="14" t="s">
        <v>3</v>
      </c>
      <c r="N6" s="15">
        <v>0</v>
      </c>
      <c r="O6" s="15">
        <v>0</v>
      </c>
      <c r="P6" s="15">
        <v>0</v>
      </c>
      <c r="Q6" s="15">
        <v>6</v>
      </c>
      <c r="R6" s="15">
        <v>0</v>
      </c>
      <c r="S6" s="15">
        <v>12</v>
      </c>
      <c r="T6" s="15">
        <v>0.7</v>
      </c>
    </row>
    <row r="7" spans="1:20" x14ac:dyDescent="0.25">
      <c r="A7" s="14" t="s">
        <v>23</v>
      </c>
      <c r="B7" s="14" t="s">
        <v>274</v>
      </c>
      <c r="C7" s="14" t="s">
        <v>289</v>
      </c>
      <c r="D7" s="15">
        <v>345386</v>
      </c>
      <c r="E7" s="16">
        <v>44755.857111979167</v>
      </c>
      <c r="F7" s="42">
        <f>G7+H7</f>
        <v>17.899999999999999</v>
      </c>
      <c r="G7" s="42"/>
      <c r="H7" s="15">
        <v>17.899999999999999</v>
      </c>
      <c r="I7" s="14" t="s">
        <v>109</v>
      </c>
      <c r="J7" s="14" t="s">
        <v>108</v>
      </c>
      <c r="K7" s="14" t="s">
        <v>107</v>
      </c>
      <c r="L7" s="14" t="s">
        <v>3</v>
      </c>
      <c r="M7" s="14" t="s">
        <v>3</v>
      </c>
      <c r="N7" s="15">
        <v>0</v>
      </c>
      <c r="O7" s="15">
        <v>0</v>
      </c>
      <c r="P7" s="15">
        <v>0</v>
      </c>
      <c r="Q7" s="15">
        <v>6</v>
      </c>
      <c r="R7" s="15">
        <v>3</v>
      </c>
      <c r="S7" s="15">
        <v>7.4</v>
      </c>
      <c r="T7" s="15">
        <v>1.5</v>
      </c>
    </row>
    <row r="8" spans="1:20" x14ac:dyDescent="0.25">
      <c r="A8" s="14" t="s">
        <v>23</v>
      </c>
      <c r="B8" s="14" t="s">
        <v>274</v>
      </c>
      <c r="C8" s="14" t="s">
        <v>289</v>
      </c>
      <c r="D8" s="15">
        <v>345372</v>
      </c>
      <c r="E8" s="16">
        <v>44755.837535439816</v>
      </c>
      <c r="F8" s="42">
        <f>G8+H8</f>
        <v>16.899999999999999</v>
      </c>
      <c r="G8" s="42"/>
      <c r="H8" s="15">
        <v>16.899999999999999</v>
      </c>
      <c r="I8" s="14" t="s">
        <v>251</v>
      </c>
      <c r="J8" s="14" t="s">
        <v>108</v>
      </c>
      <c r="K8" s="14" t="s">
        <v>107</v>
      </c>
      <c r="L8" s="14" t="s">
        <v>3</v>
      </c>
      <c r="M8" s="14" t="s">
        <v>3</v>
      </c>
      <c r="N8" s="15">
        <v>0</v>
      </c>
      <c r="O8" s="15">
        <v>0</v>
      </c>
      <c r="P8" s="15">
        <v>0</v>
      </c>
      <c r="Q8" s="15">
        <v>6</v>
      </c>
      <c r="R8" s="15">
        <v>3</v>
      </c>
      <c r="S8" s="15">
        <v>6.4</v>
      </c>
      <c r="T8" s="15">
        <v>1.5</v>
      </c>
    </row>
    <row r="9" spans="1:20" x14ac:dyDescent="0.25">
      <c r="A9" s="14" t="s">
        <v>23</v>
      </c>
      <c r="B9" s="14" t="s">
        <v>274</v>
      </c>
      <c r="C9" s="14" t="s">
        <v>16</v>
      </c>
      <c r="D9" s="15">
        <v>339098</v>
      </c>
      <c r="E9" s="16">
        <v>44741.862129351852</v>
      </c>
      <c r="F9" s="42">
        <f>G9+H9</f>
        <v>15.4</v>
      </c>
      <c r="G9" s="42"/>
      <c r="H9" s="15">
        <v>15.4</v>
      </c>
      <c r="I9" s="14" t="s">
        <v>146</v>
      </c>
      <c r="J9" s="14" t="s">
        <v>108</v>
      </c>
      <c r="K9" s="14" t="s">
        <v>145</v>
      </c>
      <c r="L9" s="14" t="s">
        <v>3</v>
      </c>
      <c r="M9" s="14" t="s">
        <v>3</v>
      </c>
      <c r="N9" s="15">
        <v>0</v>
      </c>
      <c r="O9" s="15">
        <v>0</v>
      </c>
      <c r="P9" s="15">
        <v>0</v>
      </c>
      <c r="Q9" s="15">
        <v>0</v>
      </c>
      <c r="R9" s="15">
        <v>3</v>
      </c>
      <c r="S9" s="15">
        <v>12</v>
      </c>
      <c r="T9" s="15">
        <v>0.4</v>
      </c>
    </row>
    <row r="10" spans="1:20" x14ac:dyDescent="0.25">
      <c r="A10" s="14" t="s">
        <v>23</v>
      </c>
      <c r="B10" s="14" t="s">
        <v>274</v>
      </c>
      <c r="C10" s="14" t="s">
        <v>289</v>
      </c>
      <c r="D10" s="15">
        <v>339585</v>
      </c>
      <c r="E10" s="16">
        <v>44742.810553796291</v>
      </c>
      <c r="F10" s="42">
        <f>G10+H10</f>
        <v>15.3</v>
      </c>
      <c r="G10" s="42"/>
      <c r="H10" s="15">
        <v>15.3</v>
      </c>
      <c r="I10" s="14" t="s">
        <v>173</v>
      </c>
      <c r="J10" s="14" t="s">
        <v>108</v>
      </c>
      <c r="K10" s="14" t="s">
        <v>7</v>
      </c>
      <c r="L10" s="14" t="s">
        <v>3</v>
      </c>
      <c r="M10" s="14" t="s">
        <v>3</v>
      </c>
      <c r="N10" s="15">
        <v>0</v>
      </c>
      <c r="O10" s="15">
        <v>0</v>
      </c>
      <c r="P10" s="15">
        <v>0</v>
      </c>
      <c r="Q10" s="15">
        <v>6</v>
      </c>
      <c r="R10" s="15">
        <v>3</v>
      </c>
      <c r="S10" s="15">
        <v>4.8</v>
      </c>
      <c r="T10" s="15">
        <v>1.5</v>
      </c>
    </row>
    <row r="11" spans="1:20" x14ac:dyDescent="0.25">
      <c r="A11" s="14" t="s">
        <v>23</v>
      </c>
      <c r="B11" s="14" t="s">
        <v>274</v>
      </c>
      <c r="C11" s="14" t="s">
        <v>289</v>
      </c>
      <c r="D11" s="15">
        <v>340048</v>
      </c>
      <c r="E11" s="16">
        <v>44745.629774282403</v>
      </c>
      <c r="F11" s="42">
        <f>G11+H11</f>
        <v>14.5</v>
      </c>
      <c r="G11" s="42"/>
      <c r="H11" s="15">
        <v>14.5</v>
      </c>
      <c r="I11" s="14" t="s">
        <v>231</v>
      </c>
      <c r="J11" s="14" t="s">
        <v>108</v>
      </c>
      <c r="K11" s="14" t="s">
        <v>7</v>
      </c>
      <c r="L11" s="14" t="s">
        <v>3</v>
      </c>
      <c r="M11" s="14" t="s">
        <v>3</v>
      </c>
      <c r="N11" s="15">
        <v>0</v>
      </c>
      <c r="O11" s="15">
        <v>0</v>
      </c>
      <c r="P11" s="15">
        <v>0</v>
      </c>
      <c r="Q11" s="15">
        <v>6</v>
      </c>
      <c r="R11" s="15">
        <v>3</v>
      </c>
      <c r="S11" s="15">
        <v>4</v>
      </c>
      <c r="T11" s="15">
        <v>1.5</v>
      </c>
    </row>
    <row r="12" spans="1:20" x14ac:dyDescent="0.25">
      <c r="A12" s="14" t="s">
        <v>23</v>
      </c>
      <c r="B12" s="14" t="s">
        <v>274</v>
      </c>
      <c r="C12" s="14" t="s">
        <v>289</v>
      </c>
      <c r="D12" s="15">
        <v>341598</v>
      </c>
      <c r="E12" s="16">
        <v>44749.855933483792</v>
      </c>
      <c r="F12" s="42">
        <f>G12+H12</f>
        <v>14.1</v>
      </c>
      <c r="G12" s="42"/>
      <c r="H12" s="15">
        <v>14.1</v>
      </c>
      <c r="I12" s="14" t="s">
        <v>215</v>
      </c>
      <c r="J12" s="14" t="s">
        <v>108</v>
      </c>
      <c r="K12" s="14" t="s">
        <v>4</v>
      </c>
      <c r="L12" s="14" t="s">
        <v>2</v>
      </c>
      <c r="M12" s="14" t="s">
        <v>3</v>
      </c>
      <c r="N12" s="15">
        <v>6</v>
      </c>
      <c r="O12" s="15">
        <v>0</v>
      </c>
      <c r="P12" s="15">
        <v>0</v>
      </c>
      <c r="Q12" s="15">
        <v>6</v>
      </c>
      <c r="R12" s="15">
        <v>0</v>
      </c>
      <c r="S12" s="15">
        <v>1.2</v>
      </c>
      <c r="T12" s="15">
        <v>0.9</v>
      </c>
    </row>
    <row r="13" spans="1:20" x14ac:dyDescent="0.25">
      <c r="A13" s="14" t="s">
        <v>23</v>
      </c>
      <c r="B13" s="14" t="s">
        <v>274</v>
      </c>
      <c r="C13" s="14" t="s">
        <v>289</v>
      </c>
      <c r="D13" s="15">
        <v>339326</v>
      </c>
      <c r="E13" s="16">
        <v>44742.496144652774</v>
      </c>
      <c r="F13" s="42">
        <f>G13+H13</f>
        <v>14</v>
      </c>
      <c r="G13" s="42"/>
      <c r="H13" s="15">
        <v>14</v>
      </c>
      <c r="I13" s="14" t="s">
        <v>239</v>
      </c>
      <c r="J13" s="14" t="s">
        <v>108</v>
      </c>
      <c r="K13" s="14" t="s">
        <v>107</v>
      </c>
      <c r="L13" s="14" t="s">
        <v>3</v>
      </c>
      <c r="M13" s="14" t="s">
        <v>3</v>
      </c>
      <c r="N13" s="15">
        <v>0</v>
      </c>
      <c r="O13" s="15">
        <v>0</v>
      </c>
      <c r="P13" s="15">
        <v>0</v>
      </c>
      <c r="Q13" s="15">
        <v>6</v>
      </c>
      <c r="R13" s="15">
        <v>3</v>
      </c>
      <c r="S13" s="15">
        <v>5</v>
      </c>
      <c r="T13" s="15">
        <v>0</v>
      </c>
    </row>
    <row r="14" spans="1:20" x14ac:dyDescent="0.25">
      <c r="A14" s="14" t="s">
        <v>23</v>
      </c>
      <c r="B14" s="14" t="s">
        <v>274</v>
      </c>
      <c r="C14" s="14" t="s">
        <v>16</v>
      </c>
      <c r="D14" s="15">
        <v>339091</v>
      </c>
      <c r="E14" s="16">
        <v>44741.813913819446</v>
      </c>
      <c r="F14" s="42">
        <f>G14+H14</f>
        <v>12.9</v>
      </c>
      <c r="G14" s="42"/>
      <c r="H14" s="15">
        <v>12.9</v>
      </c>
      <c r="I14" s="14" t="s">
        <v>210</v>
      </c>
      <c r="J14" s="14" t="s">
        <v>108</v>
      </c>
      <c r="K14" s="14" t="s">
        <v>150</v>
      </c>
      <c r="L14" s="14" t="s">
        <v>3</v>
      </c>
      <c r="M14" s="14" t="s">
        <v>3</v>
      </c>
      <c r="N14" s="15">
        <v>0</v>
      </c>
      <c r="O14" s="15">
        <v>0</v>
      </c>
      <c r="P14" s="15">
        <v>0</v>
      </c>
      <c r="Q14" s="15">
        <v>6</v>
      </c>
      <c r="R14" s="15">
        <v>3</v>
      </c>
      <c r="S14" s="15">
        <v>2.4</v>
      </c>
      <c r="T14" s="15">
        <v>1.5</v>
      </c>
    </row>
    <row r="15" spans="1:20" x14ac:dyDescent="0.25">
      <c r="A15" s="14" t="s">
        <v>23</v>
      </c>
      <c r="B15" s="14" t="s">
        <v>274</v>
      </c>
      <c r="C15" s="14" t="s">
        <v>16</v>
      </c>
      <c r="D15" s="15">
        <v>343752</v>
      </c>
      <c r="E15" s="16">
        <v>44754.073171180557</v>
      </c>
      <c r="F15" s="42">
        <f>G15+H15</f>
        <v>12.6</v>
      </c>
      <c r="G15" s="42"/>
      <c r="H15" s="15">
        <v>12.6</v>
      </c>
      <c r="I15" s="14" t="s">
        <v>148</v>
      </c>
      <c r="J15" s="14" t="s">
        <v>108</v>
      </c>
      <c r="K15" s="14" t="s">
        <v>147</v>
      </c>
      <c r="L15" s="14" t="s">
        <v>3</v>
      </c>
      <c r="M15" s="14" t="s">
        <v>3</v>
      </c>
      <c r="N15" s="15">
        <v>0</v>
      </c>
      <c r="O15" s="15">
        <v>0</v>
      </c>
      <c r="P15" s="15">
        <v>0</v>
      </c>
      <c r="Q15" s="15">
        <v>0</v>
      </c>
      <c r="R15" s="15">
        <v>3</v>
      </c>
      <c r="S15" s="15">
        <v>9.6</v>
      </c>
      <c r="T15" s="15">
        <v>0</v>
      </c>
    </row>
    <row r="16" spans="1:20" x14ac:dyDescent="0.25">
      <c r="A16" s="14" t="s">
        <v>23</v>
      </c>
      <c r="B16" s="14" t="s">
        <v>274</v>
      </c>
      <c r="C16" s="14" t="s">
        <v>289</v>
      </c>
      <c r="D16" s="15">
        <v>344797</v>
      </c>
      <c r="E16" s="16">
        <v>44755.465427546296</v>
      </c>
      <c r="F16" s="42">
        <f>G16+H16</f>
        <v>12.200000000000001</v>
      </c>
      <c r="G16" s="42"/>
      <c r="H16" s="15">
        <v>12.200000000000001</v>
      </c>
      <c r="I16" s="14" t="s">
        <v>120</v>
      </c>
      <c r="J16" s="14" t="s">
        <v>108</v>
      </c>
      <c r="K16" s="14" t="s">
        <v>119</v>
      </c>
      <c r="L16" s="14" t="s">
        <v>3</v>
      </c>
      <c r="M16" s="14" t="s">
        <v>3</v>
      </c>
      <c r="N16" s="15">
        <v>0</v>
      </c>
      <c r="O16" s="15">
        <v>0</v>
      </c>
      <c r="P16" s="15">
        <v>0</v>
      </c>
      <c r="Q16" s="15">
        <v>6</v>
      </c>
      <c r="R16" s="15">
        <v>0</v>
      </c>
      <c r="S16" s="15">
        <v>4.8</v>
      </c>
      <c r="T16" s="15">
        <v>1.4</v>
      </c>
    </row>
    <row r="17" spans="1:20" x14ac:dyDescent="0.25">
      <c r="A17" s="14" t="s">
        <v>23</v>
      </c>
      <c r="B17" s="14" t="s">
        <v>274</v>
      </c>
      <c r="C17" s="14" t="s">
        <v>16</v>
      </c>
      <c r="D17" s="15">
        <v>342587</v>
      </c>
      <c r="E17" s="16">
        <v>44752.428167418977</v>
      </c>
      <c r="F17" s="42">
        <f>G17+H17</f>
        <v>12</v>
      </c>
      <c r="G17" s="42"/>
      <c r="H17" s="15">
        <v>12</v>
      </c>
      <c r="I17" s="14" t="s">
        <v>195</v>
      </c>
      <c r="J17" s="14" t="s">
        <v>108</v>
      </c>
      <c r="K17" s="14" t="s">
        <v>7</v>
      </c>
      <c r="L17" s="14" t="s">
        <v>2</v>
      </c>
      <c r="M17" s="14" t="s">
        <v>3</v>
      </c>
      <c r="N17" s="15">
        <v>6</v>
      </c>
      <c r="O17" s="15">
        <v>0</v>
      </c>
      <c r="P17" s="15">
        <v>0</v>
      </c>
      <c r="Q17" s="15">
        <v>6</v>
      </c>
      <c r="R17" s="15">
        <v>0</v>
      </c>
      <c r="S17" s="15">
        <v>0</v>
      </c>
      <c r="T17" s="15">
        <v>0</v>
      </c>
    </row>
    <row r="18" spans="1:20" x14ac:dyDescent="0.25">
      <c r="A18" s="14" t="s">
        <v>23</v>
      </c>
      <c r="B18" s="14" t="s">
        <v>274</v>
      </c>
      <c r="C18" s="14" t="s">
        <v>289</v>
      </c>
      <c r="D18" s="15">
        <v>339808</v>
      </c>
      <c r="E18" s="16">
        <v>44743.598992187501</v>
      </c>
      <c r="F18" s="42">
        <f>G18+H18</f>
        <v>12</v>
      </c>
      <c r="G18" s="42"/>
      <c r="H18" s="15">
        <v>12</v>
      </c>
      <c r="I18" s="14" t="s">
        <v>166</v>
      </c>
      <c r="J18" s="14" t="s">
        <v>108</v>
      </c>
      <c r="K18" s="14" t="s">
        <v>32</v>
      </c>
      <c r="L18" s="14" t="s">
        <v>3</v>
      </c>
      <c r="M18" s="14" t="s">
        <v>3</v>
      </c>
      <c r="N18" s="15">
        <v>0</v>
      </c>
      <c r="O18" s="15">
        <v>0</v>
      </c>
      <c r="P18" s="15">
        <v>0</v>
      </c>
      <c r="Q18" s="15">
        <v>6</v>
      </c>
      <c r="R18" s="15">
        <v>3</v>
      </c>
      <c r="S18" s="15">
        <v>2.4</v>
      </c>
      <c r="T18" s="15">
        <v>0.6</v>
      </c>
    </row>
    <row r="19" spans="1:20" x14ac:dyDescent="0.25">
      <c r="A19" s="14" t="s">
        <v>23</v>
      </c>
      <c r="B19" s="14" t="s">
        <v>274</v>
      </c>
      <c r="C19" s="14" t="s">
        <v>289</v>
      </c>
      <c r="D19" s="15">
        <v>344240</v>
      </c>
      <c r="E19" s="16">
        <v>44754.672429930557</v>
      </c>
      <c r="F19" s="42">
        <f>G19+H19</f>
        <v>11.5</v>
      </c>
      <c r="G19" s="42"/>
      <c r="H19" s="15">
        <v>11.5</v>
      </c>
      <c r="I19" s="14" t="s">
        <v>253</v>
      </c>
      <c r="J19" s="14" t="s">
        <v>108</v>
      </c>
      <c r="K19" s="14" t="s">
        <v>141</v>
      </c>
      <c r="L19" s="14" t="s">
        <v>3</v>
      </c>
      <c r="M19" s="14" t="s">
        <v>3</v>
      </c>
      <c r="N19" s="15">
        <v>0</v>
      </c>
      <c r="O19" s="15">
        <v>0</v>
      </c>
      <c r="P19" s="15">
        <v>0</v>
      </c>
      <c r="Q19" s="15">
        <v>6</v>
      </c>
      <c r="R19" s="15">
        <v>3</v>
      </c>
      <c r="S19" s="15">
        <v>1</v>
      </c>
      <c r="T19" s="15">
        <v>1.5</v>
      </c>
    </row>
    <row r="20" spans="1:20" x14ac:dyDescent="0.25">
      <c r="A20" s="14" t="s">
        <v>23</v>
      </c>
      <c r="B20" s="14" t="s">
        <v>274</v>
      </c>
      <c r="C20" s="14" t="s">
        <v>289</v>
      </c>
      <c r="D20" s="15">
        <v>339111</v>
      </c>
      <c r="E20" s="16">
        <v>44741.930461666663</v>
      </c>
      <c r="F20" s="42">
        <f>G20+H20</f>
        <v>10.6</v>
      </c>
      <c r="G20" s="42"/>
      <c r="H20" s="15">
        <v>10.6</v>
      </c>
      <c r="I20" s="14" t="s">
        <v>159</v>
      </c>
      <c r="J20" s="14" t="s">
        <v>108</v>
      </c>
      <c r="K20" s="14" t="s">
        <v>158</v>
      </c>
      <c r="L20" s="14" t="s">
        <v>3</v>
      </c>
      <c r="M20" s="14" t="s">
        <v>3</v>
      </c>
      <c r="N20" s="15">
        <v>0</v>
      </c>
      <c r="O20" s="15">
        <v>0</v>
      </c>
      <c r="P20" s="15">
        <v>0</v>
      </c>
      <c r="Q20" s="15">
        <v>6</v>
      </c>
      <c r="R20" s="15">
        <v>3</v>
      </c>
      <c r="S20" s="15">
        <v>0.4</v>
      </c>
      <c r="T20" s="15">
        <v>1.2</v>
      </c>
    </row>
    <row r="21" spans="1:20" x14ac:dyDescent="0.25">
      <c r="A21" s="14" t="s">
        <v>23</v>
      </c>
      <c r="B21" s="14" t="s">
        <v>274</v>
      </c>
      <c r="C21" s="14" t="s">
        <v>16</v>
      </c>
      <c r="D21" s="15">
        <v>342315</v>
      </c>
      <c r="E21" s="16">
        <v>44751.490032222224</v>
      </c>
      <c r="F21" s="42">
        <f>G21+H21</f>
        <v>9.5</v>
      </c>
      <c r="G21" s="42"/>
      <c r="H21" s="15">
        <v>9.5</v>
      </c>
      <c r="I21" s="14" t="s">
        <v>113</v>
      </c>
      <c r="J21" s="14" t="s">
        <v>108</v>
      </c>
      <c r="K21" s="14" t="s">
        <v>112</v>
      </c>
      <c r="L21" s="14" t="s">
        <v>3</v>
      </c>
      <c r="M21" s="14" t="s">
        <v>3</v>
      </c>
      <c r="N21" s="15">
        <v>0</v>
      </c>
      <c r="O21" s="15">
        <v>0</v>
      </c>
      <c r="P21" s="15">
        <v>0</v>
      </c>
      <c r="Q21" s="15">
        <v>6</v>
      </c>
      <c r="R21" s="15">
        <v>3</v>
      </c>
      <c r="S21" s="15">
        <v>0</v>
      </c>
      <c r="T21" s="15">
        <v>0.5</v>
      </c>
    </row>
    <row r="22" spans="1:20" x14ac:dyDescent="0.25">
      <c r="A22" s="14" t="s">
        <v>23</v>
      </c>
      <c r="B22" s="14" t="s">
        <v>274</v>
      </c>
      <c r="C22" s="14" t="s">
        <v>16</v>
      </c>
      <c r="D22" s="15">
        <v>339619</v>
      </c>
      <c r="E22" s="16">
        <v>44742.877323101849</v>
      </c>
      <c r="F22" s="42">
        <f>G22+H22</f>
        <v>9.3000000000000007</v>
      </c>
      <c r="G22" s="42"/>
      <c r="H22" s="15">
        <v>9.3000000000000007</v>
      </c>
      <c r="I22" s="14" t="s">
        <v>269</v>
      </c>
      <c r="J22" s="14" t="s">
        <v>108</v>
      </c>
      <c r="K22" s="14" t="s">
        <v>5</v>
      </c>
      <c r="L22" s="14" t="s">
        <v>3</v>
      </c>
      <c r="M22" s="14" t="s">
        <v>3</v>
      </c>
      <c r="N22" s="15">
        <v>0</v>
      </c>
      <c r="O22" s="15">
        <v>0</v>
      </c>
      <c r="P22" s="15">
        <v>0</v>
      </c>
      <c r="Q22" s="15">
        <v>6</v>
      </c>
      <c r="R22" s="15">
        <v>3</v>
      </c>
      <c r="S22" s="15">
        <v>0</v>
      </c>
      <c r="T22" s="15">
        <v>0.3</v>
      </c>
    </row>
    <row r="23" spans="1:20" x14ac:dyDescent="0.25">
      <c r="A23" s="14" t="s">
        <v>23</v>
      </c>
      <c r="B23" s="14" t="s">
        <v>274</v>
      </c>
      <c r="C23" s="14" t="s">
        <v>16</v>
      </c>
      <c r="D23" s="15">
        <v>343816</v>
      </c>
      <c r="E23" s="16">
        <v>44754.383775798611</v>
      </c>
      <c r="F23" s="42">
        <f>G23+H23</f>
        <v>9</v>
      </c>
      <c r="G23" s="42"/>
      <c r="H23" s="15">
        <v>9</v>
      </c>
      <c r="I23" s="14" t="s">
        <v>142</v>
      </c>
      <c r="J23" s="14" t="s">
        <v>108</v>
      </c>
      <c r="K23" s="14" t="s">
        <v>141</v>
      </c>
      <c r="L23" s="14" t="s">
        <v>2</v>
      </c>
      <c r="M23" s="14" t="s">
        <v>3</v>
      </c>
      <c r="N23" s="15">
        <v>6</v>
      </c>
      <c r="O23" s="15">
        <v>0</v>
      </c>
      <c r="P23" s="15">
        <v>0</v>
      </c>
      <c r="Q23" s="15">
        <v>0</v>
      </c>
      <c r="R23" s="15">
        <v>3</v>
      </c>
      <c r="S23" s="15">
        <v>0</v>
      </c>
      <c r="T23" s="15">
        <v>0</v>
      </c>
    </row>
    <row r="24" spans="1:20" x14ac:dyDescent="0.25">
      <c r="A24" s="14" t="s">
        <v>23</v>
      </c>
      <c r="B24" s="14" t="s">
        <v>274</v>
      </c>
      <c r="C24" s="14" t="s">
        <v>16</v>
      </c>
      <c r="D24" s="15">
        <v>339531</v>
      </c>
      <c r="E24" s="16">
        <v>44742.721587465276</v>
      </c>
      <c r="F24" s="42">
        <f>G24+H24</f>
        <v>9</v>
      </c>
      <c r="G24" s="42"/>
      <c r="H24" s="15">
        <v>9</v>
      </c>
      <c r="I24" s="14" t="s">
        <v>157</v>
      </c>
      <c r="J24" s="14" t="s">
        <v>108</v>
      </c>
      <c r="K24" s="14" t="s">
        <v>6</v>
      </c>
      <c r="L24" s="14" t="s">
        <v>3</v>
      </c>
      <c r="M24" s="14" t="s">
        <v>3</v>
      </c>
      <c r="N24" s="15">
        <v>0</v>
      </c>
      <c r="O24" s="15">
        <v>0</v>
      </c>
      <c r="P24" s="15">
        <v>0</v>
      </c>
      <c r="Q24" s="15">
        <v>6</v>
      </c>
      <c r="R24" s="15">
        <v>3</v>
      </c>
      <c r="S24" s="15">
        <v>0</v>
      </c>
      <c r="T24" s="15">
        <v>0</v>
      </c>
    </row>
    <row r="25" spans="1:20" x14ac:dyDescent="0.25">
      <c r="A25" s="14" t="s">
        <v>23</v>
      </c>
      <c r="B25" s="14" t="s">
        <v>274</v>
      </c>
      <c r="C25" s="14" t="s">
        <v>16</v>
      </c>
      <c r="D25" s="15">
        <v>342732</v>
      </c>
      <c r="E25" s="16">
        <v>44753.294687766203</v>
      </c>
      <c r="F25" s="42">
        <f>G25+H25</f>
        <v>9</v>
      </c>
      <c r="G25" s="42"/>
      <c r="H25" s="15">
        <v>9</v>
      </c>
      <c r="I25" s="14" t="s">
        <v>267</v>
      </c>
      <c r="J25" s="14" t="s">
        <v>108</v>
      </c>
      <c r="K25" s="14" t="s">
        <v>107</v>
      </c>
      <c r="L25" s="14" t="s">
        <v>3</v>
      </c>
      <c r="M25" s="14" t="s">
        <v>3</v>
      </c>
      <c r="N25" s="15">
        <v>0</v>
      </c>
      <c r="O25" s="15">
        <v>0</v>
      </c>
      <c r="P25" s="15">
        <v>0</v>
      </c>
      <c r="Q25" s="15">
        <v>6</v>
      </c>
      <c r="R25" s="15">
        <v>3</v>
      </c>
      <c r="S25" s="15">
        <v>0</v>
      </c>
      <c r="T25" s="15">
        <v>0</v>
      </c>
    </row>
    <row r="26" spans="1:20" x14ac:dyDescent="0.25">
      <c r="A26" s="14" t="s">
        <v>23</v>
      </c>
      <c r="B26" s="14" t="s">
        <v>274</v>
      </c>
      <c r="C26" s="14" t="s">
        <v>16</v>
      </c>
      <c r="D26" s="15">
        <v>343061</v>
      </c>
      <c r="E26" s="16">
        <v>44753.594547129629</v>
      </c>
      <c r="F26" s="42">
        <f>G26+H26</f>
        <v>9</v>
      </c>
      <c r="G26" s="42"/>
      <c r="H26" s="15">
        <v>9</v>
      </c>
      <c r="I26" s="14" t="s">
        <v>149</v>
      </c>
      <c r="J26" s="14" t="s">
        <v>108</v>
      </c>
      <c r="K26" s="14" t="s">
        <v>126</v>
      </c>
      <c r="L26" s="14" t="s">
        <v>3</v>
      </c>
      <c r="M26" s="14" t="s">
        <v>3</v>
      </c>
      <c r="N26" s="15">
        <v>0</v>
      </c>
      <c r="O26" s="15">
        <v>0</v>
      </c>
      <c r="P26" s="15">
        <v>0</v>
      </c>
      <c r="Q26" s="15">
        <v>6</v>
      </c>
      <c r="R26" s="15">
        <v>3</v>
      </c>
      <c r="S26" s="15">
        <v>0</v>
      </c>
      <c r="T26" s="15">
        <v>0</v>
      </c>
    </row>
    <row r="27" spans="1:20" x14ac:dyDescent="0.25">
      <c r="A27" s="14" t="s">
        <v>23</v>
      </c>
      <c r="B27" s="14" t="s">
        <v>274</v>
      </c>
      <c r="C27" s="14" t="s">
        <v>289</v>
      </c>
      <c r="D27" s="15">
        <v>343947</v>
      </c>
      <c r="E27" s="16">
        <v>44754.481196782406</v>
      </c>
      <c r="F27" s="42">
        <f>G27+H27</f>
        <v>8.6</v>
      </c>
      <c r="G27" s="42"/>
      <c r="H27" s="15">
        <v>8.6</v>
      </c>
      <c r="I27" s="14" t="s">
        <v>270</v>
      </c>
      <c r="J27" s="14" t="s">
        <v>108</v>
      </c>
      <c r="K27" s="14" t="s">
        <v>244</v>
      </c>
      <c r="L27" s="14" t="s">
        <v>3</v>
      </c>
      <c r="M27" s="14" t="s">
        <v>3</v>
      </c>
      <c r="N27" s="15">
        <v>0</v>
      </c>
      <c r="O27" s="15">
        <v>0</v>
      </c>
      <c r="P27" s="15">
        <v>0</v>
      </c>
      <c r="Q27" s="15">
        <v>6</v>
      </c>
      <c r="R27" s="15">
        <v>0</v>
      </c>
      <c r="S27" s="15">
        <v>2.6</v>
      </c>
      <c r="T27" s="15">
        <v>0</v>
      </c>
    </row>
    <row r="28" spans="1:20" x14ac:dyDescent="0.25">
      <c r="A28" s="14" t="s">
        <v>23</v>
      </c>
      <c r="B28" s="14" t="s">
        <v>274</v>
      </c>
      <c r="C28" s="14" t="s">
        <v>289</v>
      </c>
      <c r="D28" s="15">
        <v>339698</v>
      </c>
      <c r="E28" s="16">
        <v>44743.439672962959</v>
      </c>
      <c r="F28" s="42">
        <f>G28+H28</f>
        <v>8.1999999999999993</v>
      </c>
      <c r="G28" s="42"/>
      <c r="H28" s="15">
        <v>8.1999999999999993</v>
      </c>
      <c r="I28" s="14" t="s">
        <v>228</v>
      </c>
      <c r="J28" s="14" t="s">
        <v>108</v>
      </c>
      <c r="K28" s="14" t="s">
        <v>5</v>
      </c>
      <c r="L28" s="14" t="s">
        <v>3</v>
      </c>
      <c r="M28" s="14" t="s">
        <v>3</v>
      </c>
      <c r="N28" s="15">
        <v>0</v>
      </c>
      <c r="O28" s="15">
        <v>0</v>
      </c>
      <c r="P28" s="15">
        <v>0</v>
      </c>
      <c r="Q28" s="15">
        <v>6</v>
      </c>
      <c r="R28" s="15">
        <v>0</v>
      </c>
      <c r="S28" s="15">
        <v>1.6</v>
      </c>
      <c r="T28" s="15">
        <v>0.6</v>
      </c>
    </row>
    <row r="29" spans="1:20" x14ac:dyDescent="0.25">
      <c r="A29" s="14" t="s">
        <v>23</v>
      </c>
      <c r="B29" s="14" t="s">
        <v>274</v>
      </c>
      <c r="C29" s="14" t="s">
        <v>289</v>
      </c>
      <c r="D29" s="15">
        <v>341569</v>
      </c>
      <c r="E29" s="16">
        <v>44749.729689745371</v>
      </c>
      <c r="F29" s="42">
        <f>G29+H29</f>
        <v>8</v>
      </c>
      <c r="G29" s="42"/>
      <c r="H29" s="15">
        <v>8</v>
      </c>
      <c r="I29" s="14" t="s">
        <v>152</v>
      </c>
      <c r="J29" s="14" t="s">
        <v>108</v>
      </c>
      <c r="K29" s="14" t="s">
        <v>6</v>
      </c>
      <c r="L29" s="14" t="s">
        <v>3</v>
      </c>
      <c r="M29" s="14" t="s">
        <v>3</v>
      </c>
      <c r="N29" s="15">
        <v>0</v>
      </c>
      <c r="O29" s="15">
        <v>0</v>
      </c>
      <c r="P29" s="15">
        <v>0</v>
      </c>
      <c r="Q29" s="15">
        <v>6</v>
      </c>
      <c r="R29" s="15">
        <v>0</v>
      </c>
      <c r="S29" s="15">
        <v>1</v>
      </c>
      <c r="T29" s="15">
        <v>1</v>
      </c>
    </row>
    <row r="30" spans="1:20" x14ac:dyDescent="0.25">
      <c r="A30" s="14" t="s">
        <v>23</v>
      </c>
      <c r="B30" s="14" t="s">
        <v>274</v>
      </c>
      <c r="C30" s="14" t="s">
        <v>16</v>
      </c>
      <c r="D30" s="15">
        <v>342572</v>
      </c>
      <c r="E30" s="16">
        <v>44752.384635983792</v>
      </c>
      <c r="F30" s="42">
        <f>G30+H30</f>
        <v>7.9</v>
      </c>
      <c r="G30" s="42"/>
      <c r="H30" s="15">
        <v>7.9</v>
      </c>
      <c r="I30" s="14" t="s">
        <v>242</v>
      </c>
      <c r="J30" s="14" t="s">
        <v>108</v>
      </c>
      <c r="K30" s="14" t="s">
        <v>124</v>
      </c>
      <c r="L30" s="14" t="s">
        <v>3</v>
      </c>
      <c r="M30" s="14" t="s">
        <v>3</v>
      </c>
      <c r="N30" s="15">
        <v>0</v>
      </c>
      <c r="O30" s="15">
        <v>0</v>
      </c>
      <c r="P30" s="15">
        <v>0</v>
      </c>
      <c r="Q30" s="15">
        <v>6</v>
      </c>
      <c r="R30" s="15">
        <v>0</v>
      </c>
      <c r="S30" s="15">
        <v>0.4</v>
      </c>
      <c r="T30" s="15">
        <v>1.5</v>
      </c>
    </row>
    <row r="31" spans="1:20" x14ac:dyDescent="0.25">
      <c r="A31" s="14" t="s">
        <v>23</v>
      </c>
      <c r="B31" s="14" t="s">
        <v>274</v>
      </c>
      <c r="C31" s="14" t="s">
        <v>16</v>
      </c>
      <c r="D31" s="15">
        <v>341778</v>
      </c>
      <c r="E31" s="16">
        <v>44750.530562997687</v>
      </c>
      <c r="F31" s="42">
        <f>G31+H31</f>
        <v>7.5</v>
      </c>
      <c r="G31" s="42"/>
      <c r="H31" s="15">
        <v>7.5</v>
      </c>
      <c r="I31" s="14" t="s">
        <v>235</v>
      </c>
      <c r="J31" s="14" t="s">
        <v>108</v>
      </c>
      <c r="K31" s="14" t="s">
        <v>119</v>
      </c>
      <c r="L31" s="14" t="s">
        <v>3</v>
      </c>
      <c r="M31" s="14" t="s">
        <v>3</v>
      </c>
      <c r="N31" s="15">
        <v>0</v>
      </c>
      <c r="O31" s="15">
        <v>0</v>
      </c>
      <c r="P31" s="15">
        <v>0</v>
      </c>
      <c r="Q31" s="15">
        <v>6</v>
      </c>
      <c r="R31" s="15">
        <v>0</v>
      </c>
      <c r="S31" s="15">
        <v>0</v>
      </c>
      <c r="T31" s="15">
        <v>1.5</v>
      </c>
    </row>
    <row r="32" spans="1:20" x14ac:dyDescent="0.25">
      <c r="A32" s="14" t="s">
        <v>23</v>
      </c>
      <c r="B32" s="14" t="s">
        <v>274</v>
      </c>
      <c r="C32" s="14" t="s">
        <v>289</v>
      </c>
      <c r="D32" s="15">
        <v>339404</v>
      </c>
      <c r="E32" s="16">
        <v>44742.585086701387</v>
      </c>
      <c r="F32" s="42">
        <f>G32+H32</f>
        <v>7.4</v>
      </c>
      <c r="G32" s="42"/>
      <c r="H32" s="15">
        <v>7.4</v>
      </c>
      <c r="I32" s="14" t="s">
        <v>240</v>
      </c>
      <c r="J32" s="14" t="s">
        <v>108</v>
      </c>
      <c r="K32" s="14" t="s">
        <v>5</v>
      </c>
      <c r="L32" s="14" t="s">
        <v>3</v>
      </c>
      <c r="M32" s="14" t="s">
        <v>3</v>
      </c>
      <c r="N32" s="15">
        <v>0</v>
      </c>
      <c r="O32" s="15">
        <v>0</v>
      </c>
      <c r="P32" s="15">
        <v>0</v>
      </c>
      <c r="Q32" s="15">
        <v>6</v>
      </c>
      <c r="R32" s="15">
        <v>0</v>
      </c>
      <c r="S32" s="15">
        <v>1.4</v>
      </c>
      <c r="T32" s="15">
        <v>0</v>
      </c>
    </row>
    <row r="33" spans="1:20" x14ac:dyDescent="0.25">
      <c r="A33" s="14" t="s">
        <v>23</v>
      </c>
      <c r="B33" s="14" t="s">
        <v>274</v>
      </c>
      <c r="C33" s="14" t="s">
        <v>289</v>
      </c>
      <c r="D33" s="15">
        <v>339487</v>
      </c>
      <c r="E33" s="16">
        <v>44742.666505590278</v>
      </c>
      <c r="F33" s="42">
        <f>G33+H33</f>
        <v>6.8</v>
      </c>
      <c r="G33" s="42"/>
      <c r="H33" s="15">
        <v>6.8</v>
      </c>
      <c r="I33" s="14" t="s">
        <v>264</v>
      </c>
      <c r="J33" s="14" t="s">
        <v>108</v>
      </c>
      <c r="K33" s="14" t="s">
        <v>5</v>
      </c>
      <c r="L33" s="14" t="s">
        <v>3</v>
      </c>
      <c r="M33" s="14" t="s">
        <v>3</v>
      </c>
      <c r="N33" s="15">
        <v>0</v>
      </c>
      <c r="O33" s="15">
        <v>0</v>
      </c>
      <c r="P33" s="15">
        <v>0</v>
      </c>
      <c r="Q33" s="15">
        <v>6</v>
      </c>
      <c r="R33" s="15">
        <v>0</v>
      </c>
      <c r="S33" s="15">
        <v>0.8</v>
      </c>
      <c r="T33" s="15">
        <v>0</v>
      </c>
    </row>
    <row r="34" spans="1:20" x14ac:dyDescent="0.25">
      <c r="A34" s="14" t="s">
        <v>23</v>
      </c>
      <c r="B34" s="14" t="s">
        <v>274</v>
      </c>
      <c r="C34" s="14" t="s">
        <v>16</v>
      </c>
      <c r="D34" s="15">
        <v>341346</v>
      </c>
      <c r="E34" s="16">
        <v>44748.980972534722</v>
      </c>
      <c r="F34" s="42">
        <f>G34+H34</f>
        <v>6</v>
      </c>
      <c r="G34" s="42"/>
      <c r="H34" s="15">
        <v>6</v>
      </c>
      <c r="I34" s="14" t="s">
        <v>273</v>
      </c>
      <c r="J34" s="14" t="s">
        <v>108</v>
      </c>
      <c r="K34" s="14" t="s">
        <v>107</v>
      </c>
      <c r="L34" s="14" t="s">
        <v>3</v>
      </c>
      <c r="M34" s="14" t="s">
        <v>3</v>
      </c>
      <c r="N34" s="15">
        <v>0</v>
      </c>
      <c r="O34" s="15">
        <v>0</v>
      </c>
      <c r="P34" s="15">
        <v>0</v>
      </c>
      <c r="Q34" s="15">
        <v>0</v>
      </c>
      <c r="R34" s="15">
        <v>3</v>
      </c>
      <c r="S34" s="15">
        <v>1.8</v>
      </c>
      <c r="T34" s="15">
        <v>1.2</v>
      </c>
    </row>
    <row r="35" spans="1:20" x14ac:dyDescent="0.25">
      <c r="A35" s="14" t="s">
        <v>23</v>
      </c>
      <c r="B35" s="14" t="s">
        <v>274</v>
      </c>
      <c r="C35" s="14" t="s">
        <v>16</v>
      </c>
      <c r="D35" s="15">
        <v>345479</v>
      </c>
      <c r="E35" s="16">
        <v>44755.955658032406</v>
      </c>
      <c r="F35" s="42">
        <f>G35+H35</f>
        <v>6</v>
      </c>
      <c r="G35" s="42"/>
      <c r="H35" s="15">
        <v>6</v>
      </c>
      <c r="I35" s="14" t="s">
        <v>250</v>
      </c>
      <c r="J35" s="14" t="s">
        <v>108</v>
      </c>
      <c r="K35" s="14" t="s">
        <v>141</v>
      </c>
      <c r="L35" s="14" t="s">
        <v>3</v>
      </c>
      <c r="M35" s="14" t="s">
        <v>3</v>
      </c>
      <c r="N35" s="15">
        <v>0</v>
      </c>
      <c r="O35" s="15">
        <v>0</v>
      </c>
      <c r="P35" s="15">
        <v>0</v>
      </c>
      <c r="Q35" s="15">
        <v>6</v>
      </c>
      <c r="R35" s="15">
        <v>0</v>
      </c>
      <c r="S35" s="15">
        <v>0</v>
      </c>
      <c r="T35" s="15">
        <v>0</v>
      </c>
    </row>
    <row r="36" spans="1:20" x14ac:dyDescent="0.25">
      <c r="A36" s="14" t="s">
        <v>23</v>
      </c>
      <c r="B36" s="14" t="s">
        <v>274</v>
      </c>
      <c r="C36" s="14" t="s">
        <v>16</v>
      </c>
      <c r="D36" s="15">
        <v>344778</v>
      </c>
      <c r="E36" s="16">
        <v>44755.458455729167</v>
      </c>
      <c r="F36" s="42">
        <f>G36+H36</f>
        <v>5.2</v>
      </c>
      <c r="G36" s="42"/>
      <c r="H36" s="15">
        <v>5.2</v>
      </c>
      <c r="I36" s="14" t="s">
        <v>121</v>
      </c>
      <c r="J36" s="14" t="s">
        <v>108</v>
      </c>
      <c r="K36" s="14" t="s">
        <v>107</v>
      </c>
      <c r="L36" s="14" t="s">
        <v>3</v>
      </c>
      <c r="M36" s="14" t="s">
        <v>3</v>
      </c>
      <c r="N36" s="15">
        <v>0</v>
      </c>
      <c r="O36" s="15">
        <v>0</v>
      </c>
      <c r="P36" s="15">
        <v>0</v>
      </c>
      <c r="Q36" s="15">
        <v>0</v>
      </c>
      <c r="R36" s="15">
        <v>3</v>
      </c>
      <c r="S36" s="15">
        <v>2.2000000000000002</v>
      </c>
      <c r="T36" s="15">
        <v>0</v>
      </c>
    </row>
    <row r="37" spans="1:20" x14ac:dyDescent="0.25">
      <c r="D37" s="11"/>
      <c r="E37" s="11"/>
      <c r="F37" s="43"/>
      <c r="G37" s="43"/>
      <c r="H37" s="11"/>
      <c r="I37" s="11"/>
      <c r="J37" s="11"/>
      <c r="R37" s="11"/>
      <c r="S37" s="11"/>
      <c r="T37" s="11"/>
    </row>
    <row r="38" spans="1:20" x14ac:dyDescent="0.25">
      <c r="D38" s="11"/>
      <c r="E38" s="11"/>
      <c r="F38" s="43"/>
      <c r="G38" s="43"/>
      <c r="H38" s="11"/>
      <c r="I38" s="11"/>
      <c r="J38" s="11"/>
      <c r="R38" s="11"/>
      <c r="S38" s="11"/>
      <c r="T38" s="11"/>
    </row>
    <row r="39" spans="1:20" x14ac:dyDescent="0.25">
      <c r="D39" s="11"/>
      <c r="E39" s="11"/>
      <c r="F39" s="43"/>
      <c r="G39" s="43"/>
      <c r="H39" s="11"/>
      <c r="I39" s="11"/>
      <c r="J39" s="11"/>
      <c r="R39" s="11"/>
      <c r="S39" s="11"/>
      <c r="T39" s="11"/>
    </row>
    <row r="40" spans="1:20" x14ac:dyDescent="0.25">
      <c r="D40" s="11"/>
      <c r="E40" s="11"/>
      <c r="F40" s="43"/>
      <c r="G40" s="43"/>
      <c r="H40" s="11"/>
      <c r="I40" s="11"/>
      <c r="J40" s="11"/>
      <c r="R40" s="11"/>
      <c r="S40" s="11"/>
      <c r="T40" s="11"/>
    </row>
    <row r="41" spans="1:20" x14ac:dyDescent="0.25">
      <c r="D41" s="11"/>
      <c r="E41" s="11"/>
      <c r="F41" s="43"/>
      <c r="G41" s="43"/>
      <c r="H41" s="11"/>
      <c r="I41" s="11"/>
      <c r="J41" s="11"/>
      <c r="R41" s="11"/>
      <c r="S41" s="11"/>
      <c r="T41" s="11"/>
    </row>
    <row r="42" spans="1:20" x14ac:dyDescent="0.25">
      <c r="D42" s="11"/>
      <c r="E42" s="11"/>
      <c r="F42" s="43"/>
      <c r="G42" s="43"/>
      <c r="H42" s="11"/>
      <c r="I42" s="11"/>
      <c r="J42" s="11"/>
      <c r="R42" s="11"/>
      <c r="S42" s="11"/>
      <c r="T42" s="11"/>
    </row>
    <row r="43" spans="1:20" x14ac:dyDescent="0.25">
      <c r="D43" s="11"/>
      <c r="E43" s="11"/>
      <c r="F43" s="43"/>
      <c r="G43" s="43"/>
      <c r="H43" s="11"/>
      <c r="I43" s="11"/>
      <c r="J43" s="11"/>
      <c r="R43" s="11"/>
      <c r="S43" s="11"/>
      <c r="T43" s="11"/>
    </row>
    <row r="44" spans="1:20" x14ac:dyDescent="0.25">
      <c r="D44" s="11"/>
      <c r="E44" s="11"/>
      <c r="F44" s="43"/>
      <c r="G44" s="43"/>
      <c r="H44" s="11"/>
      <c r="I44" s="11"/>
      <c r="J44" s="11"/>
      <c r="R44" s="11"/>
      <c r="S44" s="11"/>
      <c r="T44" s="11"/>
    </row>
    <row r="45" spans="1:20" x14ac:dyDescent="0.25">
      <c r="D45" s="11"/>
      <c r="E45" s="11"/>
      <c r="F45" s="43"/>
      <c r="G45" s="43"/>
      <c r="H45" s="11"/>
      <c r="I45" s="11"/>
      <c r="J45" s="11"/>
      <c r="R45" s="11"/>
      <c r="S45" s="11"/>
      <c r="T45" s="11"/>
    </row>
    <row r="46" spans="1:20" x14ac:dyDescent="0.25">
      <c r="D46" s="11"/>
      <c r="E46" s="11"/>
      <c r="F46" s="43"/>
      <c r="G46" s="43"/>
      <c r="H46" s="11"/>
      <c r="I46" s="11"/>
      <c r="J46" s="11"/>
      <c r="R46" s="11"/>
      <c r="S46" s="11"/>
      <c r="T46" s="11"/>
    </row>
    <row r="47" spans="1:20" x14ac:dyDescent="0.25">
      <c r="D47" s="11"/>
      <c r="E47" s="11"/>
      <c r="F47" s="43"/>
      <c r="G47" s="43"/>
      <c r="H47" s="11"/>
      <c r="I47" s="11"/>
      <c r="J47" s="11"/>
      <c r="R47" s="11"/>
      <c r="S47" s="11"/>
      <c r="T47" s="11"/>
    </row>
    <row r="48" spans="1:20" x14ac:dyDescent="0.25">
      <c r="D48" s="11"/>
      <c r="E48" s="11"/>
      <c r="F48" s="43"/>
      <c r="G48" s="43"/>
      <c r="H48" s="11"/>
      <c r="I48" s="11"/>
      <c r="J48" s="11"/>
      <c r="R48" s="11"/>
      <c r="S48" s="11"/>
      <c r="T48" s="11"/>
    </row>
    <row r="49" spans="6:7" s="11" customFormat="1" x14ac:dyDescent="0.25">
      <c r="F49" s="43"/>
      <c r="G49" s="43"/>
    </row>
    <row r="50" spans="6:7" s="11" customFormat="1" x14ac:dyDescent="0.25">
      <c r="F50" s="43"/>
      <c r="G50" s="43"/>
    </row>
    <row r="51" spans="6:7" s="11" customFormat="1" x14ac:dyDescent="0.25">
      <c r="F51" s="43"/>
      <c r="G51" s="43"/>
    </row>
    <row r="52" spans="6:7" s="11" customFormat="1" x14ac:dyDescent="0.25">
      <c r="F52" s="43"/>
      <c r="G52" s="43"/>
    </row>
    <row r="53" spans="6:7" s="11" customFormat="1" x14ac:dyDescent="0.25">
      <c r="F53" s="43"/>
      <c r="G53" s="43"/>
    </row>
    <row r="54" spans="6:7" s="11" customFormat="1" x14ac:dyDescent="0.25">
      <c r="F54" s="43"/>
      <c r="G54" s="43"/>
    </row>
    <row r="55" spans="6:7" s="11" customFormat="1" x14ac:dyDescent="0.25">
      <c r="F55" s="43"/>
      <c r="G55" s="43"/>
    </row>
    <row r="56" spans="6:7" s="11" customFormat="1" x14ac:dyDescent="0.25">
      <c r="F56" s="43"/>
      <c r="G56" s="43"/>
    </row>
    <row r="57" spans="6:7" s="11" customFormat="1" x14ac:dyDescent="0.25">
      <c r="F57" s="43"/>
      <c r="G57" s="43"/>
    </row>
    <row r="58" spans="6:7" s="11" customFormat="1" x14ac:dyDescent="0.25">
      <c r="F58" s="43"/>
      <c r="G58" s="43"/>
    </row>
    <row r="59" spans="6:7" s="11" customFormat="1" x14ac:dyDescent="0.25">
      <c r="F59" s="43"/>
      <c r="G59" s="43"/>
    </row>
    <row r="60" spans="6:7" s="11" customFormat="1" x14ac:dyDescent="0.25">
      <c r="F60" s="43"/>
      <c r="G60" s="43"/>
    </row>
    <row r="61" spans="6:7" s="11" customFormat="1" x14ac:dyDescent="0.25">
      <c r="F61" s="43"/>
      <c r="G61" s="43"/>
    </row>
    <row r="62" spans="6:7" s="11" customFormat="1" x14ac:dyDescent="0.25">
      <c r="F62" s="43"/>
      <c r="G62" s="43"/>
    </row>
    <row r="63" spans="6:7" s="11" customFormat="1" x14ac:dyDescent="0.25">
      <c r="F63" s="43"/>
      <c r="G63" s="43"/>
    </row>
    <row r="64" spans="6:7" s="11" customFormat="1" x14ac:dyDescent="0.25">
      <c r="F64" s="43"/>
      <c r="G64" s="43"/>
    </row>
    <row r="65" spans="6:7" s="11" customFormat="1" x14ac:dyDescent="0.25">
      <c r="F65" s="43"/>
      <c r="G65" s="43"/>
    </row>
    <row r="66" spans="6:7" s="11" customFormat="1" x14ac:dyDescent="0.25">
      <c r="F66" s="43"/>
      <c r="G66" s="43"/>
    </row>
    <row r="67" spans="6:7" s="11" customFormat="1" x14ac:dyDescent="0.25">
      <c r="F67" s="43"/>
      <c r="G67" s="43"/>
    </row>
    <row r="68" spans="6:7" s="11" customFormat="1" x14ac:dyDescent="0.25">
      <c r="F68" s="43"/>
      <c r="G68" s="43"/>
    </row>
    <row r="69" spans="6:7" s="11" customFormat="1" x14ac:dyDescent="0.25">
      <c r="F69" s="43"/>
      <c r="G69" s="43"/>
    </row>
    <row r="70" spans="6:7" s="11" customFormat="1" x14ac:dyDescent="0.25">
      <c r="F70" s="43"/>
      <c r="G70" s="43"/>
    </row>
    <row r="71" spans="6:7" s="11" customFormat="1" x14ac:dyDescent="0.25">
      <c r="F71" s="43"/>
      <c r="G71" s="43"/>
    </row>
    <row r="72" spans="6:7" s="11" customFormat="1" x14ac:dyDescent="0.25">
      <c r="F72" s="43"/>
      <c r="G72" s="43"/>
    </row>
    <row r="73" spans="6:7" s="11" customFormat="1" x14ac:dyDescent="0.25">
      <c r="F73" s="43"/>
      <c r="G73" s="43"/>
    </row>
    <row r="74" spans="6:7" s="11" customFormat="1" x14ac:dyDescent="0.25">
      <c r="F74" s="43"/>
      <c r="G74" s="43"/>
    </row>
    <row r="75" spans="6:7" s="11" customFormat="1" x14ac:dyDescent="0.25">
      <c r="F75" s="43"/>
      <c r="G75" s="43"/>
    </row>
    <row r="76" spans="6:7" s="11" customFormat="1" x14ac:dyDescent="0.25">
      <c r="F76" s="43"/>
      <c r="G76" s="43"/>
    </row>
    <row r="77" spans="6:7" s="11" customFormat="1" x14ac:dyDescent="0.25">
      <c r="F77" s="43"/>
      <c r="G77" s="43"/>
    </row>
    <row r="78" spans="6:7" s="11" customFormat="1" x14ac:dyDescent="0.25">
      <c r="F78" s="43"/>
      <c r="G78" s="43"/>
    </row>
    <row r="79" spans="6:7" s="11" customFormat="1" x14ac:dyDescent="0.25">
      <c r="F79" s="43"/>
      <c r="G79" s="43"/>
    </row>
    <row r="80" spans="6:7" s="11" customFormat="1" x14ac:dyDescent="0.25">
      <c r="F80" s="43"/>
      <c r="G80" s="43"/>
    </row>
    <row r="81" spans="6:7" s="11" customFormat="1" x14ac:dyDescent="0.25">
      <c r="F81" s="43"/>
      <c r="G81" s="43"/>
    </row>
  </sheetData>
  <sortState xmlns:xlrd2="http://schemas.microsoft.com/office/spreadsheetml/2017/richdata2" ref="A2:T81">
    <sortCondition descending="1" ref="F2:F81"/>
    <sortCondition descending="1" ref="N2:N81"/>
    <sortCondition descending="1" ref="S2:S81"/>
    <sortCondition descending="1" ref="R2:R81"/>
    <sortCondition ref="E2:E81"/>
  </sortState>
  <pageMargins left="0" right="0" top="0" bottom="0" header="0" footer="0"/>
  <pageSetup paperSize="9" scale="35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A21D0-18ED-4518-B28B-36FD25A7103F}">
  <sheetPr>
    <pageSetUpPr fitToPage="1"/>
  </sheetPr>
  <dimension ref="A1:T15"/>
  <sheetViews>
    <sheetView workbookViewId="0">
      <selection activeCell="C1" sqref="C1:C1048576"/>
    </sheetView>
  </sheetViews>
  <sheetFormatPr defaultColWidth="47.85546875" defaultRowHeight="15" x14ac:dyDescent="0.25"/>
  <cols>
    <col min="1" max="1" width="8.85546875" style="11" bestFit="1" customWidth="1"/>
    <col min="2" max="2" width="15.42578125" style="11" bestFit="1" customWidth="1"/>
    <col min="3" max="3" width="17" style="11" bestFit="1" customWidth="1"/>
    <col min="4" max="4" width="10.7109375" style="12" bestFit="1" customWidth="1"/>
    <col min="5" max="5" width="18.5703125" style="12" bestFit="1" customWidth="1"/>
    <col min="6" max="7" width="13.140625" style="12" bestFit="1" customWidth="1"/>
    <col min="8" max="8" width="13.140625" style="13" bestFit="1" customWidth="1"/>
    <col min="9" max="9" width="35.7109375" style="13" bestFit="1" customWidth="1"/>
    <col min="10" max="10" width="97.28515625" style="12" bestFit="1" customWidth="1"/>
    <col min="11" max="11" width="6.42578125" style="11" bestFit="1" customWidth="1"/>
    <col min="12" max="12" width="10" style="11" bestFit="1" customWidth="1"/>
    <col min="13" max="13" width="14.140625" style="11" bestFit="1" customWidth="1"/>
    <col min="14" max="14" width="17.42578125" style="11" bestFit="1" customWidth="1"/>
    <col min="15" max="15" width="28.140625" style="11" bestFit="1" customWidth="1"/>
    <col min="16" max="16" width="25.28515625" style="11" bestFit="1" customWidth="1"/>
    <col min="17" max="17" width="29.7109375" style="11" bestFit="1" customWidth="1"/>
    <col min="18" max="18" width="44.28515625" style="12" bestFit="1" customWidth="1"/>
    <col min="19" max="19" width="36.7109375" style="12" bestFit="1" customWidth="1"/>
    <col min="20" max="20" width="39.5703125" style="12" bestFit="1" customWidth="1"/>
    <col min="21" max="16384" width="47.85546875" style="11"/>
  </cols>
  <sheetData>
    <row r="1" spans="1:20" s="10" customFormat="1" ht="30" x14ac:dyDescent="0.25">
      <c r="A1" s="8" t="s">
        <v>8</v>
      </c>
      <c r="B1" s="8" t="s">
        <v>0</v>
      </c>
      <c r="C1" s="8" t="s">
        <v>9</v>
      </c>
      <c r="D1" s="8" t="s">
        <v>10</v>
      </c>
      <c r="E1" s="8" t="s">
        <v>11</v>
      </c>
      <c r="F1" s="9" t="s">
        <v>30</v>
      </c>
      <c r="G1" s="9" t="s">
        <v>287</v>
      </c>
      <c r="H1" s="45" t="s">
        <v>288</v>
      </c>
      <c r="I1" s="8" t="s">
        <v>12</v>
      </c>
      <c r="J1" s="8" t="s">
        <v>13</v>
      </c>
      <c r="K1" s="8" t="s">
        <v>1</v>
      </c>
      <c r="L1" s="8" t="s">
        <v>14</v>
      </c>
      <c r="M1" s="8" t="s">
        <v>15</v>
      </c>
      <c r="N1" s="8" t="s">
        <v>26</v>
      </c>
      <c r="O1" s="8" t="s">
        <v>275</v>
      </c>
      <c r="P1" s="8" t="s">
        <v>276</v>
      </c>
      <c r="Q1" s="8" t="s">
        <v>28</v>
      </c>
      <c r="R1" s="8" t="s">
        <v>277</v>
      </c>
      <c r="S1" s="8" t="s">
        <v>29</v>
      </c>
      <c r="T1" s="8" t="s">
        <v>27</v>
      </c>
    </row>
    <row r="2" spans="1:20" x14ac:dyDescent="0.25">
      <c r="A2" s="14" t="s">
        <v>23</v>
      </c>
      <c r="B2" s="14" t="s">
        <v>274</v>
      </c>
      <c r="C2" s="14" t="s">
        <v>291</v>
      </c>
      <c r="D2" s="15">
        <v>343031</v>
      </c>
      <c r="E2" s="16">
        <v>44753.575319976851</v>
      </c>
      <c r="F2" s="15">
        <f>G2+H2</f>
        <v>22.529999999999998</v>
      </c>
      <c r="G2" s="15">
        <v>18.329999999999998</v>
      </c>
      <c r="H2" s="15">
        <v>4.2</v>
      </c>
      <c r="I2" s="14" t="s">
        <v>200</v>
      </c>
      <c r="J2" s="14" t="s">
        <v>122</v>
      </c>
      <c r="K2" s="14" t="s">
        <v>4</v>
      </c>
      <c r="L2" s="14" t="s">
        <v>3</v>
      </c>
      <c r="M2" s="14" t="s">
        <v>3</v>
      </c>
      <c r="N2" s="15">
        <v>0</v>
      </c>
      <c r="O2" s="15">
        <v>0</v>
      </c>
      <c r="P2" s="15">
        <v>3</v>
      </c>
      <c r="Q2" s="15">
        <v>0</v>
      </c>
      <c r="R2" s="15">
        <v>0</v>
      </c>
      <c r="S2" s="15">
        <v>0.6</v>
      </c>
      <c r="T2" s="15">
        <v>0.6</v>
      </c>
    </row>
    <row r="3" spans="1:20" x14ac:dyDescent="0.25">
      <c r="A3" s="14" t="s">
        <v>23</v>
      </c>
      <c r="B3" s="14" t="s">
        <v>274</v>
      </c>
      <c r="C3" s="14" t="s">
        <v>16</v>
      </c>
      <c r="D3" s="15">
        <v>341542</v>
      </c>
      <c r="E3" s="16">
        <v>44749.644945347223</v>
      </c>
      <c r="F3" s="15">
        <f>G3+H3</f>
        <v>16.5</v>
      </c>
      <c r="G3" s="15"/>
      <c r="H3" s="15">
        <v>16.5</v>
      </c>
      <c r="I3" s="14" t="s">
        <v>135</v>
      </c>
      <c r="J3" s="14" t="s">
        <v>122</v>
      </c>
      <c r="K3" s="14" t="s">
        <v>127</v>
      </c>
      <c r="L3" s="14" t="s">
        <v>3</v>
      </c>
      <c r="M3" s="14" t="s">
        <v>3</v>
      </c>
      <c r="N3" s="15">
        <v>0</v>
      </c>
      <c r="O3" s="15">
        <v>0</v>
      </c>
      <c r="P3" s="15">
        <v>3</v>
      </c>
      <c r="Q3" s="15">
        <v>0</v>
      </c>
      <c r="R3" s="15">
        <v>0</v>
      </c>
      <c r="S3" s="15">
        <v>12</v>
      </c>
      <c r="T3" s="15">
        <v>1.5</v>
      </c>
    </row>
    <row r="4" spans="1:20" x14ac:dyDescent="0.25">
      <c r="A4" s="14" t="s">
        <v>23</v>
      </c>
      <c r="B4" s="14" t="s">
        <v>274</v>
      </c>
      <c r="C4" s="14" t="s">
        <v>289</v>
      </c>
      <c r="D4" s="15">
        <v>341915</v>
      </c>
      <c r="E4" s="16">
        <v>44750.630320925928</v>
      </c>
      <c r="F4" s="15">
        <f>G4+H4</f>
        <v>15.3</v>
      </c>
      <c r="G4" s="15"/>
      <c r="H4" s="15">
        <v>15.3</v>
      </c>
      <c r="I4" s="14" t="s">
        <v>245</v>
      </c>
      <c r="J4" s="14" t="s">
        <v>122</v>
      </c>
      <c r="K4" s="14" t="s">
        <v>119</v>
      </c>
      <c r="L4" s="14" t="s">
        <v>3</v>
      </c>
      <c r="M4" s="14" t="s">
        <v>3</v>
      </c>
      <c r="N4" s="15">
        <v>0</v>
      </c>
      <c r="O4" s="15">
        <v>0</v>
      </c>
      <c r="P4" s="15">
        <v>3</v>
      </c>
      <c r="Q4" s="15">
        <v>0</v>
      </c>
      <c r="R4" s="15">
        <v>0</v>
      </c>
      <c r="S4" s="15">
        <v>12</v>
      </c>
      <c r="T4" s="15">
        <v>0.3</v>
      </c>
    </row>
    <row r="5" spans="1:20" x14ac:dyDescent="0.25">
      <c r="A5" s="14" t="s">
        <v>23</v>
      </c>
      <c r="B5" s="14" t="s">
        <v>274</v>
      </c>
      <c r="C5" s="14" t="s">
        <v>289</v>
      </c>
      <c r="D5" s="15">
        <v>345082</v>
      </c>
      <c r="E5" s="16">
        <v>44755.665199143514</v>
      </c>
      <c r="F5" s="15">
        <f>G5+H5</f>
        <v>13.799999999999999</v>
      </c>
      <c r="G5" s="15"/>
      <c r="H5" s="15">
        <v>13.799999999999999</v>
      </c>
      <c r="I5" s="14" t="s">
        <v>209</v>
      </c>
      <c r="J5" s="14" t="s">
        <v>122</v>
      </c>
      <c r="K5" s="14" t="s">
        <v>124</v>
      </c>
      <c r="L5" s="14" t="s">
        <v>2</v>
      </c>
      <c r="M5" s="14" t="s">
        <v>3</v>
      </c>
      <c r="N5" s="15">
        <v>6</v>
      </c>
      <c r="O5" s="15">
        <v>4</v>
      </c>
      <c r="P5" s="15">
        <v>3</v>
      </c>
      <c r="Q5" s="15">
        <v>0</v>
      </c>
      <c r="R5" s="15">
        <v>0</v>
      </c>
      <c r="S5" s="15">
        <v>0.6</v>
      </c>
      <c r="T5" s="15">
        <v>0.2</v>
      </c>
    </row>
    <row r="6" spans="1:20" x14ac:dyDescent="0.25">
      <c r="A6" s="14" t="s">
        <v>23</v>
      </c>
      <c r="B6" s="14" t="s">
        <v>274</v>
      </c>
      <c r="C6" s="14" t="s">
        <v>16</v>
      </c>
      <c r="D6" s="15">
        <v>339875</v>
      </c>
      <c r="E6" s="16">
        <v>44743.676436921298</v>
      </c>
      <c r="F6" s="15">
        <f>G6+H6</f>
        <v>13.2</v>
      </c>
      <c r="G6" s="15"/>
      <c r="H6" s="15">
        <v>13.2</v>
      </c>
      <c r="I6" s="14" t="s">
        <v>177</v>
      </c>
      <c r="J6" s="14" t="s">
        <v>122</v>
      </c>
      <c r="K6" s="14" t="s">
        <v>176</v>
      </c>
      <c r="L6" s="14" t="s">
        <v>2</v>
      </c>
      <c r="M6" s="14" t="s">
        <v>3</v>
      </c>
      <c r="N6" s="15">
        <v>6</v>
      </c>
      <c r="O6" s="15">
        <v>4</v>
      </c>
      <c r="P6" s="15">
        <v>3</v>
      </c>
      <c r="Q6" s="15">
        <v>0</v>
      </c>
      <c r="R6" s="15">
        <v>0</v>
      </c>
      <c r="S6" s="15">
        <v>0</v>
      </c>
      <c r="T6" s="15">
        <v>0.2</v>
      </c>
    </row>
    <row r="7" spans="1:20" x14ac:dyDescent="0.25">
      <c r="A7" s="14" t="s">
        <v>23</v>
      </c>
      <c r="B7" s="14" t="s">
        <v>274</v>
      </c>
      <c r="C7" s="14" t="s">
        <v>16</v>
      </c>
      <c r="D7" s="15">
        <v>340767</v>
      </c>
      <c r="E7" s="16">
        <v>44747.487633726851</v>
      </c>
      <c r="F7" s="15">
        <f>G7+H7</f>
        <v>12.1</v>
      </c>
      <c r="G7" s="15"/>
      <c r="H7" s="15">
        <v>12.1</v>
      </c>
      <c r="I7" s="14" t="s">
        <v>123</v>
      </c>
      <c r="J7" s="14" t="s">
        <v>122</v>
      </c>
      <c r="K7" s="14" t="s">
        <v>117</v>
      </c>
      <c r="L7" s="14" t="s">
        <v>2</v>
      </c>
      <c r="M7" s="14" t="s">
        <v>3</v>
      </c>
      <c r="N7" s="15">
        <v>6</v>
      </c>
      <c r="O7" s="15">
        <v>4</v>
      </c>
      <c r="P7" s="15">
        <v>3</v>
      </c>
      <c r="Q7" s="15">
        <v>0</v>
      </c>
      <c r="R7" s="15">
        <v>0</v>
      </c>
      <c r="S7" s="15">
        <v>-1.8</v>
      </c>
      <c r="T7" s="15">
        <v>0.9</v>
      </c>
    </row>
    <row r="8" spans="1:20" x14ac:dyDescent="0.25">
      <c r="A8" s="14" t="s">
        <v>23</v>
      </c>
      <c r="B8" s="14" t="s">
        <v>274</v>
      </c>
      <c r="C8" s="14" t="s">
        <v>289</v>
      </c>
      <c r="D8" s="15">
        <v>339067</v>
      </c>
      <c r="E8" s="16">
        <v>44741.745846064812</v>
      </c>
      <c r="F8" s="15">
        <f>G8+H8</f>
        <v>5.6</v>
      </c>
      <c r="G8" s="15"/>
      <c r="H8" s="15">
        <v>5.6</v>
      </c>
      <c r="I8" s="14" t="s">
        <v>153</v>
      </c>
      <c r="J8" s="14" t="s">
        <v>122</v>
      </c>
      <c r="K8" s="14" t="s">
        <v>114</v>
      </c>
      <c r="L8" s="14" t="s">
        <v>3</v>
      </c>
      <c r="M8" s="14" t="s">
        <v>3</v>
      </c>
      <c r="N8" s="15">
        <v>0</v>
      </c>
      <c r="O8" s="15">
        <v>0</v>
      </c>
      <c r="P8" s="15">
        <v>3</v>
      </c>
      <c r="Q8" s="15">
        <v>0</v>
      </c>
      <c r="R8" s="15">
        <v>0</v>
      </c>
      <c r="S8" s="15">
        <v>2.6</v>
      </c>
      <c r="T8" s="15">
        <v>0</v>
      </c>
    </row>
    <row r="9" spans="1:20" x14ac:dyDescent="0.25">
      <c r="A9" s="14" t="s">
        <v>23</v>
      </c>
      <c r="B9" s="14" t="s">
        <v>274</v>
      </c>
      <c r="C9" s="14" t="s">
        <v>289</v>
      </c>
      <c r="D9" s="15">
        <v>339528</v>
      </c>
      <c r="E9" s="16">
        <v>44742.71566790509</v>
      </c>
      <c r="F9" s="15">
        <f>G9+H9</f>
        <v>5.3999999999999995</v>
      </c>
      <c r="G9" s="15"/>
      <c r="H9" s="15">
        <v>5.3999999999999995</v>
      </c>
      <c r="I9" s="14" t="s">
        <v>232</v>
      </c>
      <c r="J9" s="14" t="s">
        <v>122</v>
      </c>
      <c r="K9" s="14" t="s">
        <v>169</v>
      </c>
      <c r="L9" s="14" t="s">
        <v>3</v>
      </c>
      <c r="M9" s="14" t="s">
        <v>3</v>
      </c>
      <c r="N9" s="15">
        <v>0</v>
      </c>
      <c r="O9" s="15">
        <v>0</v>
      </c>
      <c r="P9" s="15">
        <v>3</v>
      </c>
      <c r="Q9" s="15">
        <v>0</v>
      </c>
      <c r="R9" s="15">
        <v>0</v>
      </c>
      <c r="S9" s="15">
        <v>1.8</v>
      </c>
      <c r="T9" s="15">
        <v>0.6</v>
      </c>
    </row>
    <row r="10" spans="1:20" x14ac:dyDescent="0.25">
      <c r="A10" s="14" t="s">
        <v>23</v>
      </c>
      <c r="B10" s="14" t="s">
        <v>274</v>
      </c>
      <c r="C10" s="14" t="s">
        <v>16</v>
      </c>
      <c r="D10" s="15">
        <v>340041</v>
      </c>
      <c r="E10" s="16">
        <v>44745.523665185181</v>
      </c>
      <c r="F10" s="15">
        <f>G10+H10</f>
        <v>4.5</v>
      </c>
      <c r="G10" s="15"/>
      <c r="H10" s="15">
        <v>4.5</v>
      </c>
      <c r="I10" s="14" t="s">
        <v>258</v>
      </c>
      <c r="J10" s="14" t="s">
        <v>122</v>
      </c>
      <c r="K10" s="14" t="s">
        <v>141</v>
      </c>
      <c r="L10" s="14" t="s">
        <v>3</v>
      </c>
      <c r="M10" s="14" t="s">
        <v>3</v>
      </c>
      <c r="N10" s="15">
        <v>0</v>
      </c>
      <c r="O10" s="15">
        <v>0</v>
      </c>
      <c r="P10" s="15">
        <v>3</v>
      </c>
      <c r="Q10" s="15">
        <v>0</v>
      </c>
      <c r="R10" s="15">
        <v>0</v>
      </c>
      <c r="S10" s="15">
        <v>0</v>
      </c>
      <c r="T10" s="15">
        <v>1.5</v>
      </c>
    </row>
    <row r="11" spans="1:20" x14ac:dyDescent="0.25">
      <c r="A11" s="14" t="s">
        <v>23</v>
      </c>
      <c r="B11" s="14" t="s">
        <v>274</v>
      </c>
      <c r="C11" s="14" t="s">
        <v>16</v>
      </c>
      <c r="D11" s="15">
        <v>342815</v>
      </c>
      <c r="E11" s="16">
        <v>44753.433818993057</v>
      </c>
      <c r="F11" s="15">
        <f>G11+H11</f>
        <v>4</v>
      </c>
      <c r="G11" s="15"/>
      <c r="H11" s="15">
        <v>4</v>
      </c>
      <c r="I11" s="14" t="s">
        <v>197</v>
      </c>
      <c r="J11" s="14" t="s">
        <v>122</v>
      </c>
      <c r="K11" s="14" t="s">
        <v>24</v>
      </c>
      <c r="L11" s="14" t="s">
        <v>3</v>
      </c>
      <c r="M11" s="14" t="s">
        <v>3</v>
      </c>
      <c r="N11" s="15">
        <v>0</v>
      </c>
      <c r="O11" s="15">
        <v>0</v>
      </c>
      <c r="P11" s="15">
        <v>3</v>
      </c>
      <c r="Q11" s="15">
        <v>0</v>
      </c>
      <c r="R11" s="15">
        <v>0</v>
      </c>
      <c r="S11" s="15">
        <v>0</v>
      </c>
      <c r="T11" s="15">
        <v>1</v>
      </c>
    </row>
    <row r="12" spans="1:20" x14ac:dyDescent="0.25">
      <c r="A12" s="14" t="s">
        <v>23</v>
      </c>
      <c r="B12" s="14" t="s">
        <v>274</v>
      </c>
      <c r="C12" s="14" t="s">
        <v>16</v>
      </c>
      <c r="D12" s="15">
        <v>339018</v>
      </c>
      <c r="E12" s="16">
        <v>44741.699406701387</v>
      </c>
      <c r="F12" s="15">
        <f>G12+H12</f>
        <v>3.7</v>
      </c>
      <c r="G12" s="15"/>
      <c r="H12" s="15">
        <v>3.7</v>
      </c>
      <c r="I12" s="14" t="s">
        <v>201</v>
      </c>
      <c r="J12" s="14" t="s">
        <v>122</v>
      </c>
      <c r="K12" s="14" t="s">
        <v>4</v>
      </c>
      <c r="L12" s="14" t="s">
        <v>3</v>
      </c>
      <c r="M12" s="14" t="s">
        <v>3</v>
      </c>
      <c r="N12" s="15">
        <v>0</v>
      </c>
      <c r="O12" s="15">
        <v>0</v>
      </c>
      <c r="P12" s="15">
        <v>3</v>
      </c>
      <c r="Q12" s="15">
        <v>0</v>
      </c>
      <c r="R12" s="15">
        <v>0</v>
      </c>
      <c r="S12" s="15">
        <v>0</v>
      </c>
      <c r="T12" s="15">
        <v>0.7</v>
      </c>
    </row>
    <row r="13" spans="1:20" x14ac:dyDescent="0.25">
      <c r="A13" s="14" t="s">
        <v>23</v>
      </c>
      <c r="B13" s="14" t="s">
        <v>274</v>
      </c>
      <c r="C13" s="14" t="s">
        <v>16</v>
      </c>
      <c r="D13" s="15">
        <v>339079</v>
      </c>
      <c r="E13" s="16">
        <v>44741.791179143518</v>
      </c>
      <c r="F13" s="15">
        <f>G13+H13</f>
        <v>3.5</v>
      </c>
      <c r="G13" s="15"/>
      <c r="H13" s="15">
        <v>3.5</v>
      </c>
      <c r="I13" s="14" t="s">
        <v>216</v>
      </c>
      <c r="J13" s="14" t="s">
        <v>122</v>
      </c>
      <c r="K13" s="14" t="s">
        <v>4</v>
      </c>
      <c r="L13" s="14" t="s">
        <v>3</v>
      </c>
      <c r="M13" s="14" t="s">
        <v>3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2</v>
      </c>
      <c r="T13" s="15">
        <v>1.5</v>
      </c>
    </row>
    <row r="14" spans="1:20" x14ac:dyDescent="0.25">
      <c r="A14" s="14" t="s">
        <v>23</v>
      </c>
      <c r="B14" s="14" t="s">
        <v>274</v>
      </c>
      <c r="C14" s="14" t="s">
        <v>16</v>
      </c>
      <c r="D14" s="15">
        <v>339774</v>
      </c>
      <c r="E14" s="16">
        <v>44743.56296427083</v>
      </c>
      <c r="F14" s="15">
        <f>G14+H14</f>
        <v>3</v>
      </c>
      <c r="G14" s="15"/>
      <c r="H14" s="15">
        <v>3</v>
      </c>
      <c r="I14" s="14" t="s">
        <v>234</v>
      </c>
      <c r="J14" s="14" t="s">
        <v>122</v>
      </c>
      <c r="K14" s="14" t="s">
        <v>150</v>
      </c>
      <c r="L14" s="14" t="s">
        <v>3</v>
      </c>
      <c r="M14" s="14" t="s">
        <v>3</v>
      </c>
      <c r="N14" s="15">
        <v>0</v>
      </c>
      <c r="O14" s="15">
        <v>0</v>
      </c>
      <c r="P14" s="15">
        <v>3</v>
      </c>
      <c r="Q14" s="15">
        <v>0</v>
      </c>
      <c r="R14" s="15">
        <v>0</v>
      </c>
      <c r="S14" s="15">
        <v>0</v>
      </c>
      <c r="T14" s="15">
        <v>0</v>
      </c>
    </row>
    <row r="15" spans="1:20" x14ac:dyDescent="0.25">
      <c r="A15" s="14" t="s">
        <v>23</v>
      </c>
      <c r="B15" s="14" t="s">
        <v>274</v>
      </c>
      <c r="C15" s="14" t="s">
        <v>16</v>
      </c>
      <c r="D15" s="15">
        <v>339943</v>
      </c>
      <c r="E15" s="16">
        <v>44743.792155312498</v>
      </c>
      <c r="F15" s="15">
        <f>G15+H15</f>
        <v>3</v>
      </c>
      <c r="G15" s="15"/>
      <c r="H15" s="15">
        <v>3</v>
      </c>
      <c r="I15" s="14" t="s">
        <v>196</v>
      </c>
      <c r="J15" s="14" t="s">
        <v>122</v>
      </c>
      <c r="K15" s="14" t="s">
        <v>176</v>
      </c>
      <c r="L15" s="14" t="s">
        <v>3</v>
      </c>
      <c r="M15" s="14" t="s">
        <v>3</v>
      </c>
      <c r="N15" s="15">
        <v>0</v>
      </c>
      <c r="O15" s="15">
        <v>0</v>
      </c>
      <c r="P15" s="15">
        <v>3</v>
      </c>
      <c r="Q15" s="15">
        <v>0</v>
      </c>
      <c r="R15" s="15">
        <v>0</v>
      </c>
      <c r="S15" s="15">
        <v>0</v>
      </c>
      <c r="T15" s="15">
        <v>0</v>
      </c>
    </row>
  </sheetData>
  <sortState xmlns:xlrd2="http://schemas.microsoft.com/office/spreadsheetml/2017/richdata2" ref="A2:U15">
    <sortCondition descending="1" ref="F2:F15"/>
    <sortCondition descending="1" ref="N2:N15"/>
    <sortCondition descending="1" ref="S2:S15"/>
    <sortCondition descending="1" ref="R2:R15"/>
    <sortCondition ref="E2:E15"/>
  </sortState>
  <pageMargins left="0" right="0" top="0" bottom="0" header="0" footer="0"/>
  <pageSetup paperSize="9" scale="29" fitToHeight="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15BDE-9F80-4279-AB7E-82D3F959FEE7}">
  <sheetPr>
    <pageSetUpPr fitToPage="1"/>
  </sheetPr>
  <dimension ref="A1:T32"/>
  <sheetViews>
    <sheetView workbookViewId="0">
      <selection activeCell="C1" sqref="C1:C1048576"/>
    </sheetView>
  </sheetViews>
  <sheetFormatPr defaultColWidth="67.85546875" defaultRowHeight="15" x14ac:dyDescent="0.25"/>
  <cols>
    <col min="1" max="1" width="8.85546875" style="11" bestFit="1" customWidth="1"/>
    <col min="2" max="2" width="15.42578125" style="11" bestFit="1" customWidth="1"/>
    <col min="3" max="3" width="17" style="11" bestFit="1" customWidth="1"/>
    <col min="4" max="4" width="10.7109375" style="12" bestFit="1" customWidth="1"/>
    <col min="5" max="5" width="18.5703125" style="12" bestFit="1" customWidth="1"/>
    <col min="6" max="8" width="13.140625" style="13" bestFit="1" customWidth="1"/>
    <col min="9" max="9" width="39.5703125" style="13" bestFit="1" customWidth="1"/>
    <col min="10" max="10" width="25" style="12" bestFit="1" customWidth="1"/>
    <col min="11" max="11" width="6.42578125" style="11" bestFit="1" customWidth="1"/>
    <col min="12" max="12" width="10" style="11" bestFit="1" customWidth="1"/>
    <col min="13" max="13" width="14.140625" style="11" bestFit="1" customWidth="1"/>
    <col min="14" max="14" width="17.42578125" style="11" bestFit="1" customWidth="1"/>
    <col min="15" max="15" width="28.140625" style="11" bestFit="1" customWidth="1"/>
    <col min="16" max="16" width="25.28515625" style="11" bestFit="1" customWidth="1"/>
    <col min="17" max="17" width="28.28515625" style="11" bestFit="1" customWidth="1"/>
    <col min="18" max="18" width="44.28515625" style="12" bestFit="1" customWidth="1"/>
    <col min="19" max="19" width="36.7109375" style="12" bestFit="1" customWidth="1"/>
    <col min="20" max="20" width="39.5703125" style="12" bestFit="1" customWidth="1"/>
    <col min="21" max="16384" width="67.85546875" style="11"/>
  </cols>
  <sheetData>
    <row r="1" spans="1:20" s="10" customFormat="1" ht="30" x14ac:dyDescent="0.25">
      <c r="A1" s="8" t="s">
        <v>8</v>
      </c>
      <c r="B1" s="8" t="s">
        <v>0</v>
      </c>
      <c r="C1" s="8" t="s">
        <v>9</v>
      </c>
      <c r="D1" s="8" t="s">
        <v>10</v>
      </c>
      <c r="E1" s="8" t="s">
        <v>11</v>
      </c>
      <c r="F1" s="9" t="s">
        <v>30</v>
      </c>
      <c r="G1" s="9" t="s">
        <v>287</v>
      </c>
      <c r="H1" s="45" t="s">
        <v>288</v>
      </c>
      <c r="I1" s="8" t="s">
        <v>12</v>
      </c>
      <c r="J1" s="8" t="s">
        <v>13</v>
      </c>
      <c r="K1" s="8" t="s">
        <v>1</v>
      </c>
      <c r="L1" s="8" t="s">
        <v>14</v>
      </c>
      <c r="M1" s="8" t="s">
        <v>15</v>
      </c>
      <c r="N1" s="8" t="s">
        <v>26</v>
      </c>
      <c r="O1" s="8" t="s">
        <v>275</v>
      </c>
      <c r="P1" s="8" t="s">
        <v>276</v>
      </c>
      <c r="Q1" s="8" t="s">
        <v>28</v>
      </c>
      <c r="R1" s="8" t="s">
        <v>277</v>
      </c>
      <c r="S1" s="8" t="s">
        <v>29</v>
      </c>
      <c r="T1" s="8" t="s">
        <v>27</v>
      </c>
    </row>
    <row r="2" spans="1:20" x14ac:dyDescent="0.25">
      <c r="A2" s="14" t="s">
        <v>23</v>
      </c>
      <c r="B2" s="14" t="s">
        <v>274</v>
      </c>
      <c r="C2" s="14" t="s">
        <v>291</v>
      </c>
      <c r="D2" s="15">
        <v>343093</v>
      </c>
      <c r="E2" s="16">
        <v>44753.613008090273</v>
      </c>
      <c r="F2" s="42">
        <f>G2+H2</f>
        <v>32.870000000000005</v>
      </c>
      <c r="G2" s="42">
        <v>18.670000000000002</v>
      </c>
      <c r="H2" s="15">
        <v>14.2</v>
      </c>
      <c r="I2" s="14" t="s">
        <v>219</v>
      </c>
      <c r="J2" s="14" t="s">
        <v>128</v>
      </c>
      <c r="K2" s="14" t="s">
        <v>7</v>
      </c>
      <c r="L2" s="14" t="s">
        <v>2</v>
      </c>
      <c r="M2" s="14" t="s">
        <v>3</v>
      </c>
      <c r="N2" s="15">
        <v>6</v>
      </c>
      <c r="O2" s="15">
        <v>4</v>
      </c>
      <c r="P2" s="15">
        <v>3</v>
      </c>
      <c r="Q2" s="15">
        <v>0</v>
      </c>
      <c r="R2" s="15">
        <v>0</v>
      </c>
      <c r="S2" s="15">
        <v>1.2</v>
      </c>
      <c r="T2" s="15">
        <v>0</v>
      </c>
    </row>
    <row r="3" spans="1:20" x14ac:dyDescent="0.25">
      <c r="A3" s="14" t="s">
        <v>23</v>
      </c>
      <c r="B3" s="14" t="s">
        <v>274</v>
      </c>
      <c r="C3" s="14" t="s">
        <v>291</v>
      </c>
      <c r="D3" s="15">
        <v>345452</v>
      </c>
      <c r="E3" s="16">
        <v>44755.906387002316</v>
      </c>
      <c r="F3" s="42">
        <f>G3+H3</f>
        <v>31.1</v>
      </c>
      <c r="G3" s="42">
        <v>15</v>
      </c>
      <c r="H3" s="15">
        <v>16.100000000000001</v>
      </c>
      <c r="I3" s="14" t="s">
        <v>134</v>
      </c>
      <c r="J3" s="14" t="s">
        <v>128</v>
      </c>
      <c r="K3" s="14" t="s">
        <v>21</v>
      </c>
      <c r="L3" s="14" t="s">
        <v>3</v>
      </c>
      <c r="M3" s="14" t="s">
        <v>3</v>
      </c>
      <c r="N3" s="15">
        <v>0</v>
      </c>
      <c r="O3" s="15">
        <v>0</v>
      </c>
      <c r="P3" s="15">
        <v>3</v>
      </c>
      <c r="Q3" s="15">
        <v>0</v>
      </c>
      <c r="R3" s="15">
        <v>0</v>
      </c>
      <c r="S3" s="15">
        <v>12</v>
      </c>
      <c r="T3" s="15">
        <v>1.1000000000000001</v>
      </c>
    </row>
    <row r="4" spans="1:20" x14ac:dyDescent="0.25">
      <c r="A4" s="14" t="s">
        <v>23</v>
      </c>
      <c r="B4" s="14" t="s">
        <v>274</v>
      </c>
      <c r="C4" s="14" t="s">
        <v>291</v>
      </c>
      <c r="D4" s="15">
        <v>342136</v>
      </c>
      <c r="E4" s="16">
        <v>44750.830733645831</v>
      </c>
      <c r="F4" s="42">
        <f>G4+H4</f>
        <v>28.53</v>
      </c>
      <c r="G4" s="42">
        <v>13.33</v>
      </c>
      <c r="H4" s="15">
        <v>15.2</v>
      </c>
      <c r="I4" s="14" t="s">
        <v>138</v>
      </c>
      <c r="J4" s="14" t="s">
        <v>128</v>
      </c>
      <c r="K4" s="14" t="s">
        <v>21</v>
      </c>
      <c r="L4" s="14" t="s">
        <v>3</v>
      </c>
      <c r="M4" s="14" t="s">
        <v>3</v>
      </c>
      <c r="N4" s="15">
        <v>0</v>
      </c>
      <c r="O4" s="15">
        <v>0</v>
      </c>
      <c r="P4" s="15">
        <v>3</v>
      </c>
      <c r="Q4" s="15">
        <v>0</v>
      </c>
      <c r="R4" s="15">
        <v>0</v>
      </c>
      <c r="S4" s="15">
        <v>12</v>
      </c>
      <c r="T4" s="15">
        <v>0.2</v>
      </c>
    </row>
    <row r="5" spans="1:20" x14ac:dyDescent="0.25">
      <c r="A5" s="14" t="s">
        <v>23</v>
      </c>
      <c r="B5" s="14" t="s">
        <v>274</v>
      </c>
      <c r="C5" s="14" t="s">
        <v>291</v>
      </c>
      <c r="D5" s="15">
        <v>340654</v>
      </c>
      <c r="E5" s="16">
        <v>44747.418824594904</v>
      </c>
      <c r="F5" s="42">
        <f>G5+H5</f>
        <v>21.7</v>
      </c>
      <c r="G5" s="42">
        <v>8</v>
      </c>
      <c r="H5" s="15">
        <v>13.7</v>
      </c>
      <c r="I5" s="14" t="s">
        <v>131</v>
      </c>
      <c r="J5" s="14" t="s">
        <v>128</v>
      </c>
      <c r="K5" s="14" t="s">
        <v>21</v>
      </c>
      <c r="L5" s="14" t="s">
        <v>2</v>
      </c>
      <c r="M5" s="14" t="s">
        <v>3</v>
      </c>
      <c r="N5" s="15">
        <v>6</v>
      </c>
      <c r="O5" s="15">
        <v>4</v>
      </c>
      <c r="P5" s="15">
        <v>3</v>
      </c>
      <c r="Q5" s="15">
        <v>0</v>
      </c>
      <c r="R5" s="15">
        <v>0</v>
      </c>
      <c r="S5" s="15">
        <v>0.2</v>
      </c>
      <c r="T5" s="15">
        <v>0.5</v>
      </c>
    </row>
    <row r="6" spans="1:20" x14ac:dyDescent="0.25">
      <c r="A6" s="14" t="s">
        <v>23</v>
      </c>
      <c r="B6" s="14" t="s">
        <v>274</v>
      </c>
      <c r="C6" s="14" t="s">
        <v>291</v>
      </c>
      <c r="D6" s="15">
        <v>339998</v>
      </c>
      <c r="E6" s="16">
        <v>44744.528300300924</v>
      </c>
      <c r="F6" s="42">
        <f>G6+H6</f>
        <v>20.3</v>
      </c>
      <c r="G6" s="42">
        <v>11</v>
      </c>
      <c r="H6" s="15">
        <v>9.3000000000000007</v>
      </c>
      <c r="I6" s="14" t="s">
        <v>225</v>
      </c>
      <c r="J6" s="14" t="s">
        <v>128</v>
      </c>
      <c r="K6" s="14" t="s">
        <v>7</v>
      </c>
      <c r="L6" s="14" t="s">
        <v>3</v>
      </c>
      <c r="M6" s="14" t="s">
        <v>3</v>
      </c>
      <c r="N6" s="15">
        <v>0</v>
      </c>
      <c r="O6" s="15">
        <v>0</v>
      </c>
      <c r="P6" s="15">
        <v>3</v>
      </c>
      <c r="Q6" s="15">
        <v>0</v>
      </c>
      <c r="R6" s="15">
        <v>0</v>
      </c>
      <c r="S6" s="15">
        <v>4.8</v>
      </c>
      <c r="T6" s="15">
        <v>1.5</v>
      </c>
    </row>
    <row r="7" spans="1:20" x14ac:dyDescent="0.25">
      <c r="A7" s="14" t="s">
        <v>23</v>
      </c>
      <c r="B7" s="14" t="s">
        <v>274</v>
      </c>
      <c r="C7" s="14" t="s">
        <v>291</v>
      </c>
      <c r="D7" s="15">
        <v>340443</v>
      </c>
      <c r="E7" s="16">
        <v>44746.692616284723</v>
      </c>
      <c r="F7" s="42">
        <f>G7+H7</f>
        <v>17.3</v>
      </c>
      <c r="G7" s="42">
        <v>7.5</v>
      </c>
      <c r="H7" s="15">
        <v>9.8000000000000007</v>
      </c>
      <c r="I7" s="14" t="s">
        <v>263</v>
      </c>
      <c r="J7" s="14" t="s">
        <v>128</v>
      </c>
      <c r="K7" s="14" t="s">
        <v>5</v>
      </c>
      <c r="L7" s="14" t="s">
        <v>2</v>
      </c>
      <c r="M7" s="14" t="s">
        <v>3</v>
      </c>
      <c r="N7" s="15">
        <v>6</v>
      </c>
      <c r="O7" s="15">
        <v>0</v>
      </c>
      <c r="P7" s="15">
        <v>3</v>
      </c>
      <c r="Q7" s="15">
        <v>0</v>
      </c>
      <c r="R7" s="15">
        <v>0</v>
      </c>
      <c r="S7" s="15">
        <v>0.8</v>
      </c>
      <c r="T7" s="15">
        <v>0</v>
      </c>
    </row>
    <row r="8" spans="1:20" x14ac:dyDescent="0.25">
      <c r="A8" s="14" t="s">
        <v>23</v>
      </c>
      <c r="B8" s="14" t="s">
        <v>274</v>
      </c>
      <c r="C8" s="14" t="s">
        <v>289</v>
      </c>
      <c r="D8" s="15">
        <v>344318</v>
      </c>
      <c r="E8" s="16">
        <v>44754.7334309375</v>
      </c>
      <c r="F8" s="42">
        <f>G8+H8</f>
        <v>15.8</v>
      </c>
      <c r="G8" s="42"/>
      <c r="H8" s="15">
        <v>15.8</v>
      </c>
      <c r="I8" s="14" t="s">
        <v>132</v>
      </c>
      <c r="J8" s="14" t="s">
        <v>128</v>
      </c>
      <c r="K8" s="14" t="s">
        <v>127</v>
      </c>
      <c r="L8" s="14" t="s">
        <v>2</v>
      </c>
      <c r="M8" s="14" t="s">
        <v>3</v>
      </c>
      <c r="N8" s="15">
        <v>6</v>
      </c>
      <c r="O8" s="15">
        <v>4</v>
      </c>
      <c r="P8" s="15">
        <v>0</v>
      </c>
      <c r="Q8" s="15">
        <v>0</v>
      </c>
      <c r="R8" s="15">
        <v>0</v>
      </c>
      <c r="S8" s="15">
        <v>5.4</v>
      </c>
      <c r="T8" s="15">
        <v>0.4</v>
      </c>
    </row>
    <row r="9" spans="1:20" x14ac:dyDescent="0.25">
      <c r="A9" s="14" t="s">
        <v>23</v>
      </c>
      <c r="B9" s="14" t="s">
        <v>274</v>
      </c>
      <c r="C9" s="14" t="s">
        <v>280</v>
      </c>
      <c r="D9" s="15">
        <v>342137</v>
      </c>
      <c r="E9" s="16">
        <v>44750.830755196759</v>
      </c>
      <c r="F9" s="42">
        <f>G9+H9</f>
        <v>15.2</v>
      </c>
      <c r="G9" s="42"/>
      <c r="H9" s="15">
        <v>15.2</v>
      </c>
      <c r="I9" s="14" t="s">
        <v>138</v>
      </c>
      <c r="J9" s="14" t="s">
        <v>128</v>
      </c>
      <c r="K9" s="14" t="s">
        <v>21</v>
      </c>
      <c r="L9" s="14" t="s">
        <v>3</v>
      </c>
      <c r="M9" s="14" t="s">
        <v>3</v>
      </c>
      <c r="N9" s="15">
        <v>0</v>
      </c>
      <c r="O9" s="15">
        <v>0</v>
      </c>
      <c r="P9" s="15">
        <v>3</v>
      </c>
      <c r="Q9" s="15">
        <v>0</v>
      </c>
      <c r="R9" s="15">
        <v>0</v>
      </c>
      <c r="S9" s="15">
        <v>12</v>
      </c>
      <c r="T9" s="15">
        <v>0.2</v>
      </c>
    </row>
    <row r="10" spans="1:20" x14ac:dyDescent="0.25">
      <c r="A10" s="14" t="s">
        <v>23</v>
      </c>
      <c r="B10" s="14" t="s">
        <v>274</v>
      </c>
      <c r="C10" s="14" t="s">
        <v>280</v>
      </c>
      <c r="D10" s="15">
        <v>342138</v>
      </c>
      <c r="E10" s="16">
        <v>44750.830766840278</v>
      </c>
      <c r="F10" s="42">
        <f>G10+H10</f>
        <v>15.2</v>
      </c>
      <c r="G10" s="42"/>
      <c r="H10" s="15">
        <v>15.2</v>
      </c>
      <c r="I10" s="14" t="s">
        <v>138</v>
      </c>
      <c r="J10" s="14" t="s">
        <v>128</v>
      </c>
      <c r="K10" s="14" t="s">
        <v>21</v>
      </c>
      <c r="L10" s="14" t="s">
        <v>3</v>
      </c>
      <c r="M10" s="14" t="s">
        <v>3</v>
      </c>
      <c r="N10" s="15">
        <v>0</v>
      </c>
      <c r="O10" s="15">
        <v>0</v>
      </c>
      <c r="P10" s="15">
        <v>3</v>
      </c>
      <c r="Q10" s="15">
        <v>0</v>
      </c>
      <c r="R10" s="15">
        <v>0</v>
      </c>
      <c r="S10" s="15">
        <v>12</v>
      </c>
      <c r="T10" s="15">
        <v>0.2</v>
      </c>
    </row>
    <row r="11" spans="1:20" x14ac:dyDescent="0.25">
      <c r="A11" s="14" t="s">
        <v>23</v>
      </c>
      <c r="B11" s="14" t="s">
        <v>274</v>
      </c>
      <c r="C11" s="14" t="s">
        <v>16</v>
      </c>
      <c r="D11" s="15">
        <v>339468</v>
      </c>
      <c r="E11" s="16">
        <v>44742.636518240739</v>
      </c>
      <c r="F11" s="42">
        <f>G11+H11</f>
        <v>14.5</v>
      </c>
      <c r="G11" s="42"/>
      <c r="H11" s="15">
        <v>14.5</v>
      </c>
      <c r="I11" s="14" t="s">
        <v>212</v>
      </c>
      <c r="J11" s="14" t="s">
        <v>128</v>
      </c>
      <c r="K11" s="14" t="s">
        <v>4</v>
      </c>
      <c r="L11" s="14" t="s">
        <v>2</v>
      </c>
      <c r="M11" s="14" t="s">
        <v>3</v>
      </c>
      <c r="N11" s="15">
        <v>6</v>
      </c>
      <c r="O11" s="15">
        <v>4</v>
      </c>
      <c r="P11" s="15">
        <v>3</v>
      </c>
      <c r="Q11" s="15">
        <v>0</v>
      </c>
      <c r="R11" s="15">
        <v>0</v>
      </c>
      <c r="S11" s="15">
        <v>0</v>
      </c>
      <c r="T11" s="15">
        <v>1.5</v>
      </c>
    </row>
    <row r="12" spans="1:20" x14ac:dyDescent="0.25">
      <c r="A12" s="14" t="s">
        <v>23</v>
      </c>
      <c r="B12" s="14" t="s">
        <v>274</v>
      </c>
      <c r="C12" s="14" t="s">
        <v>16</v>
      </c>
      <c r="D12" s="15">
        <v>341080</v>
      </c>
      <c r="E12" s="16">
        <v>44748.396745162034</v>
      </c>
      <c r="F12" s="42">
        <f>G12+H12</f>
        <v>14.2</v>
      </c>
      <c r="G12" s="42"/>
      <c r="H12" s="15">
        <v>14.2</v>
      </c>
      <c r="I12" s="14" t="s">
        <v>194</v>
      </c>
      <c r="J12" s="14" t="s">
        <v>128</v>
      </c>
      <c r="K12" s="14" t="s">
        <v>169</v>
      </c>
      <c r="L12" s="14" t="s">
        <v>2</v>
      </c>
      <c r="M12" s="14" t="s">
        <v>3</v>
      </c>
      <c r="N12" s="15">
        <v>6</v>
      </c>
      <c r="O12" s="15">
        <v>4</v>
      </c>
      <c r="P12" s="15">
        <v>3</v>
      </c>
      <c r="Q12" s="15">
        <v>0</v>
      </c>
      <c r="R12" s="15">
        <v>0</v>
      </c>
      <c r="S12" s="15">
        <v>0.2</v>
      </c>
      <c r="T12" s="15">
        <v>1</v>
      </c>
    </row>
    <row r="13" spans="1:20" x14ac:dyDescent="0.25">
      <c r="A13" s="14" t="s">
        <v>23</v>
      </c>
      <c r="B13" s="14" t="s">
        <v>274</v>
      </c>
      <c r="C13" s="14" t="s">
        <v>16</v>
      </c>
      <c r="D13" s="15">
        <v>341733</v>
      </c>
      <c r="E13" s="16">
        <v>44750.432921967593</v>
      </c>
      <c r="F13" s="42">
        <f>G13+H13</f>
        <v>14.2</v>
      </c>
      <c r="G13" s="42"/>
      <c r="H13" s="15">
        <v>14.2</v>
      </c>
      <c r="I13" s="14" t="s">
        <v>129</v>
      </c>
      <c r="J13" s="14" t="s">
        <v>128</v>
      </c>
      <c r="K13" s="14" t="s">
        <v>6</v>
      </c>
      <c r="L13" s="14" t="s">
        <v>2</v>
      </c>
      <c r="M13" s="14" t="s">
        <v>3</v>
      </c>
      <c r="N13" s="15">
        <v>6</v>
      </c>
      <c r="O13" s="15">
        <v>4</v>
      </c>
      <c r="P13" s="15">
        <v>3</v>
      </c>
      <c r="Q13" s="15">
        <v>0</v>
      </c>
      <c r="R13" s="15">
        <v>0</v>
      </c>
      <c r="S13" s="15">
        <v>0.2</v>
      </c>
      <c r="T13" s="15">
        <v>1</v>
      </c>
    </row>
    <row r="14" spans="1:20" x14ac:dyDescent="0.25">
      <c r="A14" s="14" t="s">
        <v>23</v>
      </c>
      <c r="B14" s="14" t="s">
        <v>274</v>
      </c>
      <c r="C14" s="14" t="s">
        <v>16</v>
      </c>
      <c r="D14" s="15">
        <v>341015</v>
      </c>
      <c r="E14" s="16">
        <v>44747.800871041662</v>
      </c>
      <c r="F14" s="42">
        <f>G14+H14</f>
        <v>14</v>
      </c>
      <c r="G14" s="42"/>
      <c r="H14" s="15">
        <v>14</v>
      </c>
      <c r="I14" s="14" t="s">
        <v>247</v>
      </c>
      <c r="J14" s="14" t="s">
        <v>128</v>
      </c>
      <c r="K14" s="14" t="s">
        <v>141</v>
      </c>
      <c r="L14" s="14" t="s">
        <v>2</v>
      </c>
      <c r="M14" s="14" t="s">
        <v>3</v>
      </c>
      <c r="N14" s="15">
        <v>6</v>
      </c>
      <c r="O14" s="15">
        <v>4</v>
      </c>
      <c r="P14" s="15">
        <v>3</v>
      </c>
      <c r="Q14" s="15">
        <v>0</v>
      </c>
      <c r="R14" s="15">
        <v>0</v>
      </c>
      <c r="S14" s="15">
        <v>1</v>
      </c>
      <c r="T14" s="15">
        <v>0</v>
      </c>
    </row>
    <row r="15" spans="1:20" x14ac:dyDescent="0.25">
      <c r="A15" s="14" t="s">
        <v>23</v>
      </c>
      <c r="B15" s="14" t="s">
        <v>274</v>
      </c>
      <c r="C15" s="14" t="s">
        <v>16</v>
      </c>
      <c r="D15" s="15">
        <v>343807</v>
      </c>
      <c r="E15" s="16">
        <v>44754.368346597221</v>
      </c>
      <c r="F15" s="42">
        <f>G15+H15</f>
        <v>13.9</v>
      </c>
      <c r="G15" s="42"/>
      <c r="H15" s="15">
        <v>13.9</v>
      </c>
      <c r="I15" s="14" t="s">
        <v>179</v>
      </c>
      <c r="J15" s="14" t="s">
        <v>128</v>
      </c>
      <c r="K15" s="14" t="s">
        <v>174</v>
      </c>
      <c r="L15" s="14" t="s">
        <v>2</v>
      </c>
      <c r="M15" s="14" t="s">
        <v>3</v>
      </c>
      <c r="N15" s="15">
        <v>6</v>
      </c>
      <c r="O15" s="15">
        <v>4</v>
      </c>
      <c r="P15" s="15">
        <v>3</v>
      </c>
      <c r="Q15" s="15">
        <v>0</v>
      </c>
      <c r="R15" s="15">
        <v>0</v>
      </c>
      <c r="S15" s="15">
        <v>0.4</v>
      </c>
      <c r="T15" s="15">
        <v>0.5</v>
      </c>
    </row>
    <row r="16" spans="1:20" x14ac:dyDescent="0.25">
      <c r="A16" s="14" t="s">
        <v>23</v>
      </c>
      <c r="B16" s="14" t="s">
        <v>274</v>
      </c>
      <c r="C16" s="14" t="s">
        <v>16</v>
      </c>
      <c r="D16" s="15">
        <v>342835</v>
      </c>
      <c r="E16" s="16">
        <v>44753.452562268518</v>
      </c>
      <c r="F16" s="42">
        <f>G16+H16</f>
        <v>13.8</v>
      </c>
      <c r="G16" s="42"/>
      <c r="H16" s="15">
        <v>13.8</v>
      </c>
      <c r="I16" s="14" t="s">
        <v>191</v>
      </c>
      <c r="J16" s="14" t="s">
        <v>128</v>
      </c>
      <c r="K16" s="14" t="s">
        <v>4</v>
      </c>
      <c r="L16" s="14" t="s">
        <v>2</v>
      </c>
      <c r="M16" s="14" t="s">
        <v>3</v>
      </c>
      <c r="N16" s="15">
        <v>6</v>
      </c>
      <c r="O16" s="15">
        <v>4</v>
      </c>
      <c r="P16" s="15">
        <v>3</v>
      </c>
      <c r="Q16" s="15">
        <v>0</v>
      </c>
      <c r="R16" s="15">
        <v>0</v>
      </c>
      <c r="S16" s="15">
        <v>-0.2</v>
      </c>
      <c r="T16" s="15">
        <v>1</v>
      </c>
    </row>
    <row r="17" spans="1:20" x14ac:dyDescent="0.25">
      <c r="A17" s="14" t="s">
        <v>23</v>
      </c>
      <c r="B17" s="14" t="s">
        <v>274</v>
      </c>
      <c r="C17" s="14" t="s">
        <v>289</v>
      </c>
      <c r="D17" s="15">
        <v>341605</v>
      </c>
      <c r="E17" s="16">
        <v>44749.925707858798</v>
      </c>
      <c r="F17" s="42">
        <f>G17+H17</f>
        <v>13.4</v>
      </c>
      <c r="G17" s="42"/>
      <c r="H17" s="15">
        <v>13.4</v>
      </c>
      <c r="I17" s="14" t="s">
        <v>151</v>
      </c>
      <c r="J17" s="14" t="s">
        <v>128</v>
      </c>
      <c r="K17" s="14" t="s">
        <v>150</v>
      </c>
      <c r="L17" s="14" t="s">
        <v>3</v>
      </c>
      <c r="M17" s="14" t="s">
        <v>3</v>
      </c>
      <c r="N17" s="15">
        <v>0</v>
      </c>
      <c r="O17" s="15">
        <v>0</v>
      </c>
      <c r="P17" s="15">
        <v>3</v>
      </c>
      <c r="Q17" s="15">
        <v>0</v>
      </c>
      <c r="R17" s="15">
        <v>0</v>
      </c>
      <c r="S17" s="15">
        <v>10.4</v>
      </c>
      <c r="T17" s="15">
        <v>0</v>
      </c>
    </row>
    <row r="18" spans="1:20" x14ac:dyDescent="0.25">
      <c r="A18" s="14" t="s">
        <v>23</v>
      </c>
      <c r="B18" s="14" t="s">
        <v>274</v>
      </c>
      <c r="C18" s="14" t="s">
        <v>16</v>
      </c>
      <c r="D18" s="15">
        <v>339695</v>
      </c>
      <c r="E18" s="16">
        <v>44743.43753038194</v>
      </c>
      <c r="F18" s="42">
        <f>G18+H18</f>
        <v>13.2</v>
      </c>
      <c r="G18" s="42"/>
      <c r="H18" s="15">
        <v>13.2</v>
      </c>
      <c r="I18" s="14" t="s">
        <v>143</v>
      </c>
      <c r="J18" s="14" t="s">
        <v>128</v>
      </c>
      <c r="K18" s="14" t="s">
        <v>6</v>
      </c>
      <c r="L18" s="14" t="s">
        <v>2</v>
      </c>
      <c r="M18" s="14" t="s">
        <v>3</v>
      </c>
      <c r="N18" s="15">
        <v>6</v>
      </c>
      <c r="O18" s="15">
        <v>4</v>
      </c>
      <c r="P18" s="15">
        <v>3</v>
      </c>
      <c r="Q18" s="15">
        <v>0</v>
      </c>
      <c r="R18" s="15">
        <v>0</v>
      </c>
      <c r="S18" s="15">
        <v>0</v>
      </c>
      <c r="T18" s="15">
        <v>0.2</v>
      </c>
    </row>
    <row r="19" spans="1:20" x14ac:dyDescent="0.25">
      <c r="A19" s="14" t="s">
        <v>23</v>
      </c>
      <c r="B19" s="14" t="s">
        <v>274</v>
      </c>
      <c r="C19" s="14" t="s">
        <v>16</v>
      </c>
      <c r="D19" s="15">
        <v>340423</v>
      </c>
      <c r="E19" s="16">
        <v>44746.666823877313</v>
      </c>
      <c r="F19" s="42">
        <f>G19+H19</f>
        <v>13</v>
      </c>
      <c r="G19" s="42"/>
      <c r="H19" s="15">
        <v>13</v>
      </c>
      <c r="I19" s="14" t="s">
        <v>182</v>
      </c>
      <c r="J19" s="14" t="s">
        <v>128</v>
      </c>
      <c r="K19" s="14" t="s">
        <v>4</v>
      </c>
      <c r="L19" s="14" t="s">
        <v>2</v>
      </c>
      <c r="M19" s="14" t="s">
        <v>3</v>
      </c>
      <c r="N19" s="15">
        <v>6</v>
      </c>
      <c r="O19" s="15">
        <v>4</v>
      </c>
      <c r="P19" s="15">
        <v>3</v>
      </c>
      <c r="Q19" s="15">
        <v>0</v>
      </c>
      <c r="R19" s="15">
        <v>0</v>
      </c>
      <c r="S19" s="15">
        <v>0</v>
      </c>
      <c r="T19" s="15">
        <v>0</v>
      </c>
    </row>
    <row r="20" spans="1:20" x14ac:dyDescent="0.25">
      <c r="A20" s="14" t="s">
        <v>23</v>
      </c>
      <c r="B20" s="14" t="s">
        <v>274</v>
      </c>
      <c r="C20" s="14" t="s">
        <v>16</v>
      </c>
      <c r="D20" s="15">
        <v>343377</v>
      </c>
      <c r="E20" s="16">
        <v>44753.735844340277</v>
      </c>
      <c r="F20" s="42">
        <f>G20+H20</f>
        <v>13</v>
      </c>
      <c r="G20" s="42"/>
      <c r="H20" s="15">
        <v>13</v>
      </c>
      <c r="I20" s="14" t="s">
        <v>137</v>
      </c>
      <c r="J20" s="14" t="s">
        <v>128</v>
      </c>
      <c r="K20" s="14" t="s">
        <v>133</v>
      </c>
      <c r="L20" s="14" t="s">
        <v>2</v>
      </c>
      <c r="M20" s="14" t="s">
        <v>3</v>
      </c>
      <c r="N20" s="15">
        <v>6</v>
      </c>
      <c r="O20" s="15">
        <v>4</v>
      </c>
      <c r="P20" s="15">
        <v>3</v>
      </c>
      <c r="Q20" s="15">
        <v>0</v>
      </c>
      <c r="R20" s="15">
        <v>0</v>
      </c>
      <c r="S20" s="15">
        <v>0</v>
      </c>
      <c r="T20" s="15">
        <v>0</v>
      </c>
    </row>
    <row r="21" spans="1:20" x14ac:dyDescent="0.25">
      <c r="A21" s="14" t="s">
        <v>23</v>
      </c>
      <c r="B21" s="14" t="s">
        <v>274</v>
      </c>
      <c r="C21" s="14" t="s">
        <v>289</v>
      </c>
      <c r="D21" s="15">
        <v>339074</v>
      </c>
      <c r="E21" s="16">
        <v>44741.753316319446</v>
      </c>
      <c r="F21" s="42">
        <f>G21+H21</f>
        <v>10</v>
      </c>
      <c r="G21" s="42"/>
      <c r="H21" s="15">
        <v>10</v>
      </c>
      <c r="I21" s="14" t="s">
        <v>130</v>
      </c>
      <c r="J21" s="14" t="s">
        <v>128</v>
      </c>
      <c r="K21" s="14" t="s">
        <v>127</v>
      </c>
      <c r="L21" s="14" t="s">
        <v>3</v>
      </c>
      <c r="M21" s="14" t="s">
        <v>3</v>
      </c>
      <c r="N21" s="15">
        <v>0</v>
      </c>
      <c r="O21" s="15">
        <v>0</v>
      </c>
      <c r="P21" s="15">
        <v>3</v>
      </c>
      <c r="Q21" s="15">
        <v>0</v>
      </c>
      <c r="R21" s="15">
        <v>0</v>
      </c>
      <c r="S21" s="15">
        <v>6</v>
      </c>
      <c r="T21" s="15">
        <v>1</v>
      </c>
    </row>
    <row r="22" spans="1:20" x14ac:dyDescent="0.25">
      <c r="A22" s="14" t="s">
        <v>23</v>
      </c>
      <c r="B22" s="14" t="s">
        <v>274</v>
      </c>
      <c r="C22" s="14" t="s">
        <v>280</v>
      </c>
      <c r="D22" s="15">
        <v>340444</v>
      </c>
      <c r="E22" s="16">
        <v>44746.692704930552</v>
      </c>
      <c r="F22" s="42">
        <f>G22+H22</f>
        <v>9.8000000000000007</v>
      </c>
      <c r="G22" s="42"/>
      <c r="H22" s="15">
        <v>9.8000000000000007</v>
      </c>
      <c r="I22" s="14" t="s">
        <v>263</v>
      </c>
      <c r="J22" s="14" t="s">
        <v>128</v>
      </c>
      <c r="K22" s="14" t="s">
        <v>5</v>
      </c>
      <c r="L22" s="14" t="s">
        <v>2</v>
      </c>
      <c r="M22" s="14" t="s">
        <v>3</v>
      </c>
      <c r="N22" s="15">
        <v>6</v>
      </c>
      <c r="O22" s="15">
        <v>0</v>
      </c>
      <c r="P22" s="15">
        <v>3</v>
      </c>
      <c r="Q22" s="15">
        <v>0</v>
      </c>
      <c r="R22" s="15">
        <v>0</v>
      </c>
      <c r="S22" s="15">
        <v>0.8</v>
      </c>
      <c r="T22" s="15">
        <v>0</v>
      </c>
    </row>
    <row r="23" spans="1:20" x14ac:dyDescent="0.25">
      <c r="A23" s="14" t="s">
        <v>23</v>
      </c>
      <c r="B23" s="14" t="s">
        <v>274</v>
      </c>
      <c r="C23" s="14" t="s">
        <v>289</v>
      </c>
      <c r="D23" s="15">
        <v>344597</v>
      </c>
      <c r="E23" s="16">
        <v>44755.005499479164</v>
      </c>
      <c r="F23" s="42">
        <f>G23+H23</f>
        <v>6.3</v>
      </c>
      <c r="G23" s="42"/>
      <c r="H23" s="15">
        <v>6.3</v>
      </c>
      <c r="I23" s="14" t="s">
        <v>213</v>
      </c>
      <c r="J23" s="14" t="s">
        <v>128</v>
      </c>
      <c r="K23" s="14" t="s">
        <v>169</v>
      </c>
      <c r="L23" s="14" t="s">
        <v>3</v>
      </c>
      <c r="M23" s="14" t="s">
        <v>3</v>
      </c>
      <c r="N23" s="15">
        <v>0</v>
      </c>
      <c r="O23" s="15">
        <v>0</v>
      </c>
      <c r="P23" s="15">
        <v>3</v>
      </c>
      <c r="Q23" s="15">
        <v>0</v>
      </c>
      <c r="R23" s="15">
        <v>0</v>
      </c>
      <c r="S23" s="15">
        <v>1.8</v>
      </c>
      <c r="T23" s="15">
        <v>1.5</v>
      </c>
    </row>
    <row r="24" spans="1:20" x14ac:dyDescent="0.25">
      <c r="A24" s="14" t="s">
        <v>23</v>
      </c>
      <c r="B24" s="14" t="s">
        <v>274</v>
      </c>
      <c r="C24" s="14" t="s">
        <v>289</v>
      </c>
      <c r="D24" s="15">
        <v>342196</v>
      </c>
      <c r="E24" s="16">
        <v>44750.982481539351</v>
      </c>
      <c r="F24" s="42">
        <f>G24+H24</f>
        <v>3.8</v>
      </c>
      <c r="G24" s="42"/>
      <c r="H24" s="15">
        <v>3.8</v>
      </c>
      <c r="I24" s="14" t="s">
        <v>226</v>
      </c>
      <c r="J24" s="14" t="s">
        <v>128</v>
      </c>
      <c r="K24" s="14" t="s">
        <v>7</v>
      </c>
      <c r="L24" s="14" t="s">
        <v>3</v>
      </c>
      <c r="M24" s="14" t="s">
        <v>3</v>
      </c>
      <c r="N24" s="15">
        <v>0</v>
      </c>
      <c r="O24" s="15">
        <v>0</v>
      </c>
      <c r="P24" s="15">
        <v>3</v>
      </c>
      <c r="Q24" s="15">
        <v>0</v>
      </c>
      <c r="R24" s="15">
        <v>0</v>
      </c>
      <c r="S24" s="15">
        <v>0.8</v>
      </c>
      <c r="T24" s="15">
        <v>0</v>
      </c>
    </row>
    <row r="25" spans="1:20" x14ac:dyDescent="0.25">
      <c r="A25" s="14" t="s">
        <v>23</v>
      </c>
      <c r="B25" s="14" t="s">
        <v>274</v>
      </c>
      <c r="C25" s="14" t="s">
        <v>16</v>
      </c>
      <c r="D25" s="15">
        <v>341490</v>
      </c>
      <c r="E25" s="16">
        <v>44749.478652361111</v>
      </c>
      <c r="F25" s="42">
        <f>G25+H25</f>
        <v>1.5</v>
      </c>
      <c r="G25" s="42"/>
      <c r="H25" s="15">
        <v>1.5</v>
      </c>
      <c r="I25" s="14" t="s">
        <v>255</v>
      </c>
      <c r="J25" s="14" t="s">
        <v>128</v>
      </c>
      <c r="K25" s="14" t="s">
        <v>169</v>
      </c>
      <c r="L25" s="14" t="s">
        <v>3</v>
      </c>
      <c r="M25" s="14" t="s">
        <v>3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1.5</v>
      </c>
    </row>
    <row r="26" spans="1:20" x14ac:dyDescent="0.25">
      <c r="D26" s="11"/>
      <c r="E26" s="11"/>
      <c r="F26" s="43"/>
      <c r="G26" s="43"/>
      <c r="H26" s="11"/>
      <c r="I26" s="11"/>
      <c r="J26" s="11"/>
      <c r="R26" s="11"/>
      <c r="S26" s="11"/>
      <c r="T26" s="11"/>
    </row>
    <row r="27" spans="1:20" x14ac:dyDescent="0.25">
      <c r="D27" s="11"/>
      <c r="E27" s="11"/>
      <c r="F27" s="43"/>
      <c r="G27" s="43"/>
      <c r="H27" s="11"/>
      <c r="I27" s="11"/>
      <c r="J27" s="11"/>
      <c r="R27" s="11"/>
      <c r="S27" s="11"/>
      <c r="T27" s="11"/>
    </row>
    <row r="28" spans="1:20" x14ac:dyDescent="0.25">
      <c r="D28" s="11"/>
      <c r="E28" s="11"/>
      <c r="F28" s="43"/>
      <c r="G28" s="43"/>
      <c r="H28" s="11"/>
      <c r="I28" s="11"/>
      <c r="J28" s="11"/>
      <c r="R28" s="11"/>
      <c r="S28" s="11"/>
      <c r="T28" s="11"/>
    </row>
    <row r="29" spans="1:20" x14ac:dyDescent="0.25">
      <c r="D29" s="11"/>
      <c r="E29" s="11"/>
      <c r="F29" s="43"/>
      <c r="G29" s="43"/>
      <c r="H29" s="11"/>
      <c r="I29" s="11"/>
      <c r="J29" s="11"/>
      <c r="R29" s="11"/>
      <c r="S29" s="11"/>
      <c r="T29" s="11"/>
    </row>
    <row r="30" spans="1:20" x14ac:dyDescent="0.25">
      <c r="D30" s="11"/>
      <c r="E30" s="11"/>
      <c r="F30" s="43"/>
      <c r="G30" s="43"/>
      <c r="H30" s="11"/>
      <c r="I30" s="11"/>
      <c r="J30" s="11"/>
      <c r="R30" s="11"/>
      <c r="S30" s="11"/>
      <c r="T30" s="11"/>
    </row>
    <row r="31" spans="1:20" x14ac:dyDescent="0.25">
      <c r="D31" s="11"/>
      <c r="E31" s="11"/>
      <c r="F31" s="43"/>
      <c r="G31" s="43"/>
      <c r="H31" s="11"/>
      <c r="I31" s="11"/>
      <c r="J31" s="11"/>
      <c r="R31" s="11"/>
      <c r="S31" s="11"/>
      <c r="T31" s="11"/>
    </row>
    <row r="32" spans="1:20" x14ac:dyDescent="0.25">
      <c r="D32" s="11"/>
      <c r="E32" s="11"/>
      <c r="F32" s="43"/>
      <c r="G32" s="43"/>
      <c r="H32" s="11"/>
      <c r="I32" s="11"/>
      <c r="J32" s="11"/>
      <c r="R32" s="11"/>
      <c r="S32" s="11"/>
      <c r="T32" s="11"/>
    </row>
  </sheetData>
  <sortState xmlns:xlrd2="http://schemas.microsoft.com/office/spreadsheetml/2017/richdata2" ref="A2:T32">
    <sortCondition descending="1" ref="F2:F32"/>
    <sortCondition descending="1" ref="N2:N32"/>
    <sortCondition descending="1" ref="S2:S32"/>
    <sortCondition descending="1" ref="R2:R32"/>
    <sortCondition ref="E2:E32"/>
  </sortState>
  <pageMargins left="0" right="0" top="0" bottom="0" header="0" footer="0"/>
  <pageSetup paperSize="9" scale="34" fitToHeight="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A165A-3581-4FF1-8818-5E91F7392D43}">
  <sheetPr>
    <pageSetUpPr fitToPage="1"/>
  </sheetPr>
  <dimension ref="A1:T8"/>
  <sheetViews>
    <sheetView topLeftCell="B1" workbookViewId="0">
      <selection activeCell="C1" sqref="C1:C1048576"/>
    </sheetView>
  </sheetViews>
  <sheetFormatPr defaultColWidth="51.140625" defaultRowHeight="15" x14ac:dyDescent="0.25"/>
  <cols>
    <col min="1" max="1" width="8.85546875" style="11" bestFit="1" customWidth="1"/>
    <col min="2" max="2" width="15.42578125" style="11" bestFit="1" customWidth="1"/>
    <col min="3" max="3" width="17" style="11" bestFit="1" customWidth="1"/>
    <col min="4" max="4" width="10.7109375" style="12" bestFit="1" customWidth="1"/>
    <col min="5" max="5" width="18.5703125" style="12" bestFit="1" customWidth="1"/>
    <col min="6" max="8" width="13.140625" style="13" bestFit="1" customWidth="1"/>
    <col min="9" max="9" width="31.42578125" style="13" bestFit="1" customWidth="1"/>
    <col min="10" max="10" width="24.28515625" style="12" bestFit="1" customWidth="1"/>
    <col min="11" max="11" width="6.42578125" style="11" bestFit="1" customWidth="1"/>
    <col min="12" max="12" width="10" style="11" bestFit="1" customWidth="1"/>
    <col min="13" max="13" width="14.140625" style="11" bestFit="1" customWidth="1"/>
    <col min="14" max="14" width="17.42578125" style="11" bestFit="1" customWidth="1"/>
    <col min="15" max="15" width="28.140625" style="11" bestFit="1" customWidth="1"/>
    <col min="16" max="16" width="25.28515625" style="11" bestFit="1" customWidth="1"/>
    <col min="17" max="17" width="28.28515625" style="11" bestFit="1" customWidth="1"/>
    <col min="18" max="18" width="44.28515625" style="12" bestFit="1" customWidth="1"/>
    <col min="19" max="19" width="36.7109375" style="12" bestFit="1" customWidth="1"/>
    <col min="20" max="20" width="39.5703125" style="12" bestFit="1" customWidth="1"/>
    <col min="21" max="16384" width="51.140625" style="11"/>
  </cols>
  <sheetData>
    <row r="1" spans="1:20" s="10" customFormat="1" ht="30" x14ac:dyDescent="0.25">
      <c r="A1" s="8" t="s">
        <v>8</v>
      </c>
      <c r="B1" s="8" t="s">
        <v>0</v>
      </c>
      <c r="C1" s="8" t="s">
        <v>9</v>
      </c>
      <c r="D1" s="8" t="s">
        <v>10</v>
      </c>
      <c r="E1" s="8" t="s">
        <v>11</v>
      </c>
      <c r="F1" s="9" t="s">
        <v>30</v>
      </c>
      <c r="G1" s="9" t="s">
        <v>287</v>
      </c>
      <c r="H1" s="45" t="s">
        <v>288</v>
      </c>
      <c r="I1" s="8" t="s">
        <v>12</v>
      </c>
      <c r="J1" s="8" t="s">
        <v>13</v>
      </c>
      <c r="K1" s="8" t="s">
        <v>1</v>
      </c>
      <c r="L1" s="8" t="s">
        <v>14</v>
      </c>
      <c r="M1" s="8" t="s">
        <v>15</v>
      </c>
      <c r="N1" s="8" t="s">
        <v>26</v>
      </c>
      <c r="O1" s="8" t="s">
        <v>275</v>
      </c>
      <c r="P1" s="8" t="s">
        <v>276</v>
      </c>
      <c r="Q1" s="8" t="s">
        <v>28</v>
      </c>
      <c r="R1" s="8" t="s">
        <v>277</v>
      </c>
      <c r="S1" s="8" t="s">
        <v>29</v>
      </c>
      <c r="T1" s="8" t="s">
        <v>27</v>
      </c>
    </row>
    <row r="2" spans="1:20" x14ac:dyDescent="0.25">
      <c r="A2" s="14" t="s">
        <v>23</v>
      </c>
      <c r="B2" s="14" t="s">
        <v>274</v>
      </c>
      <c r="C2" s="14" t="s">
        <v>291</v>
      </c>
      <c r="D2" s="15">
        <v>341606</v>
      </c>
      <c r="E2" s="16">
        <v>44749.950325405094</v>
      </c>
      <c r="F2" s="42">
        <f>G2+H2</f>
        <v>29.07</v>
      </c>
      <c r="G2" s="42">
        <v>15.67</v>
      </c>
      <c r="H2" s="15">
        <v>13.4</v>
      </c>
      <c r="I2" s="14" t="s">
        <v>218</v>
      </c>
      <c r="J2" s="14" t="s">
        <v>139</v>
      </c>
      <c r="K2" s="14" t="s">
        <v>4</v>
      </c>
      <c r="L2" s="14" t="s">
        <v>2</v>
      </c>
      <c r="M2" s="14" t="s">
        <v>3</v>
      </c>
      <c r="N2" s="15">
        <v>6</v>
      </c>
      <c r="O2" s="15">
        <v>4</v>
      </c>
      <c r="P2" s="15">
        <v>3</v>
      </c>
      <c r="Q2" s="15">
        <v>0</v>
      </c>
      <c r="R2" s="15">
        <v>0</v>
      </c>
      <c r="S2" s="15">
        <v>0.4</v>
      </c>
      <c r="T2" s="15">
        <v>0</v>
      </c>
    </row>
    <row r="3" spans="1:20" x14ac:dyDescent="0.25">
      <c r="A3" s="14" t="s">
        <v>23</v>
      </c>
      <c r="B3" s="14" t="s">
        <v>274</v>
      </c>
      <c r="C3" s="14" t="s">
        <v>289</v>
      </c>
      <c r="D3" s="15">
        <v>339873</v>
      </c>
      <c r="E3" s="16">
        <v>44743.671952337958</v>
      </c>
      <c r="F3" s="42">
        <f>G3+H3</f>
        <v>22.6</v>
      </c>
      <c r="G3" s="42"/>
      <c r="H3" s="15">
        <v>22.6</v>
      </c>
      <c r="I3" s="14" t="s">
        <v>140</v>
      </c>
      <c r="J3" s="14" t="s">
        <v>139</v>
      </c>
      <c r="K3" s="14" t="s">
        <v>21</v>
      </c>
      <c r="L3" s="14" t="s">
        <v>2</v>
      </c>
      <c r="M3" s="14" t="s">
        <v>3</v>
      </c>
      <c r="N3" s="15">
        <v>6</v>
      </c>
      <c r="O3" s="15">
        <v>4</v>
      </c>
      <c r="P3" s="15">
        <v>3</v>
      </c>
      <c r="Q3" s="15">
        <v>0</v>
      </c>
      <c r="R3" s="15">
        <v>0</v>
      </c>
      <c r="S3" s="15">
        <v>9.6</v>
      </c>
      <c r="T3" s="15">
        <v>0</v>
      </c>
    </row>
    <row r="4" spans="1:20" x14ac:dyDescent="0.25">
      <c r="A4" s="14" t="s">
        <v>23</v>
      </c>
      <c r="B4" s="14" t="s">
        <v>274</v>
      </c>
      <c r="C4" s="14" t="s">
        <v>289</v>
      </c>
      <c r="D4" s="15">
        <v>340082</v>
      </c>
      <c r="E4" s="16">
        <v>44745.761435231478</v>
      </c>
      <c r="F4" s="42">
        <f>G4+H4</f>
        <v>15.5</v>
      </c>
      <c r="G4" s="42"/>
      <c r="H4" s="15">
        <v>15.5</v>
      </c>
      <c r="I4" s="14" t="s">
        <v>164</v>
      </c>
      <c r="J4" s="14" t="s">
        <v>139</v>
      </c>
      <c r="K4" s="14" t="s">
        <v>33</v>
      </c>
      <c r="L4" s="14" t="s">
        <v>3</v>
      </c>
      <c r="M4" s="14" t="s">
        <v>3</v>
      </c>
      <c r="N4" s="15">
        <v>0</v>
      </c>
      <c r="O4" s="15">
        <v>0</v>
      </c>
      <c r="P4" s="15">
        <v>3</v>
      </c>
      <c r="Q4" s="15">
        <v>0</v>
      </c>
      <c r="R4" s="15">
        <v>0</v>
      </c>
      <c r="S4" s="15">
        <v>12</v>
      </c>
      <c r="T4" s="15">
        <v>0.5</v>
      </c>
    </row>
    <row r="5" spans="1:20" x14ac:dyDescent="0.25">
      <c r="A5" s="14" t="s">
        <v>23</v>
      </c>
      <c r="B5" s="14" t="s">
        <v>274</v>
      </c>
      <c r="C5" s="14" t="s">
        <v>16</v>
      </c>
      <c r="D5" s="15">
        <v>340376</v>
      </c>
      <c r="E5" s="16">
        <v>44746.634154189815</v>
      </c>
      <c r="F5" s="42">
        <f>G5+H5</f>
        <v>13</v>
      </c>
      <c r="G5" s="42"/>
      <c r="H5" s="15">
        <v>13</v>
      </c>
      <c r="I5" s="14" t="s">
        <v>221</v>
      </c>
      <c r="J5" s="14" t="s">
        <v>139</v>
      </c>
      <c r="K5" s="14" t="s">
        <v>150</v>
      </c>
      <c r="L5" s="14" t="s">
        <v>2</v>
      </c>
      <c r="M5" s="14" t="s">
        <v>3</v>
      </c>
      <c r="N5" s="15">
        <v>6</v>
      </c>
      <c r="O5" s="15">
        <v>4</v>
      </c>
      <c r="P5" s="15">
        <v>3</v>
      </c>
      <c r="Q5" s="15">
        <v>0</v>
      </c>
      <c r="R5" s="15">
        <v>0</v>
      </c>
      <c r="S5" s="15">
        <v>0</v>
      </c>
      <c r="T5" s="15">
        <v>0</v>
      </c>
    </row>
    <row r="6" spans="1:20" x14ac:dyDescent="0.25">
      <c r="A6" s="14" t="s">
        <v>23</v>
      </c>
      <c r="B6" s="14" t="s">
        <v>274</v>
      </c>
      <c r="C6" s="14" t="s">
        <v>289</v>
      </c>
      <c r="D6" s="15">
        <v>339455</v>
      </c>
      <c r="E6" s="16">
        <v>44742.622009976847</v>
      </c>
      <c r="F6" s="42">
        <f>G6+H6</f>
        <v>10.9</v>
      </c>
      <c r="G6" s="42"/>
      <c r="H6" s="15">
        <v>10.9</v>
      </c>
      <c r="I6" s="14" t="s">
        <v>241</v>
      </c>
      <c r="J6" s="14" t="s">
        <v>139</v>
      </c>
      <c r="K6" s="14" t="s">
        <v>7</v>
      </c>
      <c r="L6" s="14" t="s">
        <v>2</v>
      </c>
      <c r="M6" s="14" t="s">
        <v>3</v>
      </c>
      <c r="N6" s="15">
        <v>6</v>
      </c>
      <c r="O6" s="15">
        <v>0</v>
      </c>
      <c r="P6" s="15">
        <v>3</v>
      </c>
      <c r="Q6" s="15">
        <v>0</v>
      </c>
      <c r="R6" s="15">
        <v>0</v>
      </c>
      <c r="S6" s="15">
        <v>1.4</v>
      </c>
      <c r="T6" s="15">
        <v>0.5</v>
      </c>
    </row>
    <row r="7" spans="1:20" x14ac:dyDescent="0.25">
      <c r="A7" s="14" t="s">
        <v>23</v>
      </c>
      <c r="B7" s="14" t="s">
        <v>274</v>
      </c>
      <c r="C7" s="14" t="s">
        <v>289</v>
      </c>
      <c r="D7" s="15">
        <v>342696</v>
      </c>
      <c r="E7" s="16">
        <v>44752.864578935187</v>
      </c>
      <c r="F7" s="42">
        <f>G7+H7</f>
        <v>4.8</v>
      </c>
      <c r="G7" s="42"/>
      <c r="H7" s="15">
        <v>4.8</v>
      </c>
      <c r="I7" s="14" t="s">
        <v>217</v>
      </c>
      <c r="J7" s="14" t="s">
        <v>139</v>
      </c>
      <c r="K7" s="14" t="s">
        <v>24</v>
      </c>
      <c r="L7" s="14" t="s">
        <v>3</v>
      </c>
      <c r="M7" s="14" t="s">
        <v>3</v>
      </c>
      <c r="N7" s="15">
        <v>0</v>
      </c>
      <c r="O7" s="15">
        <v>0</v>
      </c>
      <c r="P7" s="15">
        <v>3</v>
      </c>
      <c r="Q7" s="15">
        <v>0</v>
      </c>
      <c r="R7" s="15">
        <v>0</v>
      </c>
      <c r="S7" s="15">
        <v>1.8</v>
      </c>
      <c r="T7" s="15">
        <v>0</v>
      </c>
    </row>
    <row r="8" spans="1:20" x14ac:dyDescent="0.25">
      <c r="A8" s="14" t="s">
        <v>23</v>
      </c>
      <c r="B8" s="14" t="s">
        <v>274</v>
      </c>
      <c r="C8" s="14" t="s">
        <v>16</v>
      </c>
      <c r="D8" s="15">
        <v>339301</v>
      </c>
      <c r="E8" s="16">
        <v>44742.475239050924</v>
      </c>
      <c r="F8" s="42">
        <f>G8+H8</f>
        <v>4.4000000000000004</v>
      </c>
      <c r="G8" s="42"/>
      <c r="H8" s="15">
        <v>4.4000000000000004</v>
      </c>
      <c r="I8" s="14" t="s">
        <v>165</v>
      </c>
      <c r="J8" s="14" t="s">
        <v>139</v>
      </c>
      <c r="K8" s="14" t="s">
        <v>25</v>
      </c>
      <c r="L8" s="14" t="s">
        <v>3</v>
      </c>
      <c r="M8" s="14" t="s">
        <v>3</v>
      </c>
      <c r="N8" s="15">
        <v>0</v>
      </c>
      <c r="O8" s="15">
        <v>0</v>
      </c>
      <c r="P8" s="15">
        <v>3</v>
      </c>
      <c r="Q8" s="15">
        <v>0</v>
      </c>
      <c r="R8" s="15">
        <v>0</v>
      </c>
      <c r="S8" s="15">
        <v>0</v>
      </c>
      <c r="T8" s="15">
        <v>1.4</v>
      </c>
    </row>
  </sheetData>
  <sortState xmlns:xlrd2="http://schemas.microsoft.com/office/spreadsheetml/2017/richdata2" ref="A2:T8">
    <sortCondition descending="1" ref="F2:F8"/>
    <sortCondition descending="1" ref="N2:N8"/>
    <sortCondition ref="S2:S8"/>
    <sortCondition ref="R2:R8"/>
    <sortCondition ref="E2:E8"/>
  </sortState>
  <pageMargins left="0" right="0" top="0" bottom="0" header="0" footer="0"/>
  <pageSetup paperSize="9" scale="3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RESUMO</vt:lpstr>
      <vt:lpstr>AGENTE DE COMBATE ÀS ENDEMIAS</vt:lpstr>
      <vt:lpstr>APOIADOR TÉCNICO EM SANEAMENTO</vt:lpstr>
      <vt:lpstr>AUXILIAR DE SAÚDE BUCAL</vt:lpstr>
      <vt:lpstr>GESTOR DE SANEAMENTO AMBIENTAL</vt:lpstr>
      <vt:lpstr>PSICÓLOGO</vt:lpstr>
      <vt:lpstr>TÉC DE ED. ELETRO. QUIM. SAN.</vt:lpstr>
      <vt:lpstr>TÉCNICO DE LABORATÓRIO</vt:lpstr>
      <vt:lpstr>TÉCNICO DE SAÚDE BUCAL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Edutec</dc:creator>
  <cp:lastModifiedBy>Edutec</cp:lastModifiedBy>
  <cp:lastPrinted>2022-08-02T19:10:25Z</cp:lastPrinted>
  <dcterms:created xsi:type="dcterms:W3CDTF">2021-06-14T12:29:02Z</dcterms:created>
  <dcterms:modified xsi:type="dcterms:W3CDTF">2022-08-02T19:10:47Z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19.2.7.0</vt:lpwstr>
  </property>
</Properties>
</file>