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Edutec\Downloads\"/>
    </mc:Choice>
  </mc:AlternateContent>
  <xr:revisionPtr revIDLastSave="0" documentId="13_ncr:1_{B017216B-D1B7-4E87-8F69-B9E8E171F065}" xr6:coauthVersionLast="47" xr6:coauthVersionMax="47" xr10:uidLastSave="{00000000-0000-0000-0000-000000000000}"/>
  <bookViews>
    <workbookView xWindow="-120" yWindow="-120" windowWidth="20730" windowHeight="11160" tabRatio="839" xr2:uid="{00000000-000D-0000-FFFF-FFFF00000000}"/>
  </bookViews>
  <sheets>
    <sheet name="RESUMO" sheetId="3" r:id="rId1"/>
    <sheet name="APOIADOR TEC. DE A. À SAÚDE" sheetId="4" r:id="rId2"/>
    <sheet name="ENFERMEIRO" sheetId="16" r:id="rId3"/>
    <sheet name="ENGENHEIRO CIVIL-SANITARISTA" sheetId="17" r:id="rId4"/>
    <sheet name="GEÓLOGO" sheetId="18" r:id="rId5"/>
    <sheet name="TÉC. DE SAN. EDI. QUIM. ELETRO." sheetId="19" r:id="rId6"/>
  </sheets>
  <definedNames>
    <definedName name="_xlnm._FilterDatabase" localSheetId="1" hidden="1">'APOIADOR TEC. DE A. À SAÚDE'!$A$1:$R$1</definedName>
    <definedName name="_xlnm._FilterDatabase" localSheetId="2" hidden="1">ENFERMEIRO!$A$1:$R$1</definedName>
    <definedName name="_xlnm._FilterDatabase" localSheetId="3" hidden="1">'ENGENHEIRO CIVIL-SANITARISTA'!$A$1:$R$1</definedName>
    <definedName name="_xlnm._FilterDatabase" localSheetId="4" hidden="1">GEÓLOGO!$A$1:$R$1</definedName>
    <definedName name="_xlnm._FilterDatabase" localSheetId="5" hidden="1">'TÉC. DE SAN. EDI. QUIM. ELETRO.'!$A$1:$R$1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3" l="1"/>
  <c r="D7" i="3"/>
  <c r="C7" i="3"/>
  <c r="D10" i="3"/>
  <c r="D9" i="3"/>
  <c r="D8" i="3"/>
  <c r="D6" i="3"/>
  <c r="B7" i="3"/>
  <c r="C10" i="3"/>
  <c r="C9" i="3"/>
  <c r="C8" i="3"/>
  <c r="C6" i="3"/>
  <c r="B6" i="3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F3" i="19"/>
  <c r="F2" i="19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" i="17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B9" i="3"/>
  <c r="B10" i="3"/>
  <c r="B8" i="3"/>
  <c r="C11" i="3" l="1"/>
  <c r="E6" i="3"/>
  <c r="E9" i="3"/>
  <c r="E10" i="3"/>
  <c r="E8" i="3"/>
  <c r="B11" i="3"/>
  <c r="E11" i="3" l="1"/>
  <c r="D11" i="3"/>
</calcChain>
</file>

<file path=xl/sharedStrings.xml><?xml version="1.0" encoding="utf-8"?>
<sst xmlns="http://schemas.openxmlformats.org/spreadsheetml/2006/main" count="2506" uniqueCount="371">
  <si>
    <t>FILIAL</t>
  </si>
  <si>
    <t>IDADE</t>
  </si>
  <si>
    <t>SIM</t>
  </si>
  <si>
    <t>NÃO</t>
  </si>
  <si>
    <t>23</t>
  </si>
  <si>
    <t>27</t>
  </si>
  <si>
    <t>43</t>
  </si>
  <si>
    <t>26</t>
  </si>
  <si>
    <t>EDITAL</t>
  </si>
  <si>
    <t>CLASSIFICAÇÃO</t>
  </si>
  <si>
    <t>INSCRIÇÃO</t>
  </si>
  <si>
    <t>DATA E HORA DA INSCRIÇÃO</t>
  </si>
  <si>
    <t>NOME</t>
  </si>
  <si>
    <t>FUNÇÃO PRETENDIDA</t>
  </si>
  <si>
    <t>INDÍGENA</t>
  </si>
  <si>
    <t>PORTADOR DE DEFICIÊNCIA</t>
  </si>
  <si>
    <t>DESCLASSIFICADO</t>
  </si>
  <si>
    <t>37</t>
  </si>
  <si>
    <t>ORGANIZAÇÃO SOCIAL DE SAÚDE HOSPITAL E MATERNIDADE THEREZINHA DE JESUS</t>
  </si>
  <si>
    <t>VAGA PRETENDIDA</t>
  </si>
  <si>
    <t>TOTAL</t>
  </si>
  <si>
    <t>38</t>
  </si>
  <si>
    <t>22</t>
  </si>
  <si>
    <t>49</t>
  </si>
  <si>
    <t>PONTUAÇÃO POR SER INDÍGENA</t>
  </si>
  <si>
    <t>PONTUAÇÃO POR CURSOS DE APERFEIÇOAMENTO NA FUNÇÃO INSCRITA</t>
  </si>
  <si>
    <t>PONTUAÇÃO POR EXPERIÊNCIA PROFISSIONAL NA ÁREA DE FORMAÇÃO</t>
  </si>
  <si>
    <t xml:space="preserve">1.6. Todo o processo seletivo terá caráter eliminatório e classificatório, compreendendo análise curricular, prova de títulos, e entrevista para avaliação do perfil profissional pela Comissão Examinadora. </t>
  </si>
  <si>
    <t>33</t>
  </si>
  <si>
    <t>32</t>
  </si>
  <si>
    <t>34</t>
  </si>
  <si>
    <t>35</t>
  </si>
  <si>
    <t>28</t>
  </si>
  <si>
    <t>29</t>
  </si>
  <si>
    <t>42</t>
  </si>
  <si>
    <t>36</t>
  </si>
  <si>
    <t>44</t>
  </si>
  <si>
    <t>31</t>
  </si>
  <si>
    <t>40</t>
  </si>
  <si>
    <t>51</t>
  </si>
  <si>
    <t>25</t>
  </si>
  <si>
    <t>45</t>
  </si>
  <si>
    <t>46</t>
  </si>
  <si>
    <t>57</t>
  </si>
  <si>
    <t>24</t>
  </si>
  <si>
    <t>20</t>
  </si>
  <si>
    <t>21</t>
  </si>
  <si>
    <t>19</t>
  </si>
  <si>
    <t>18</t>
  </si>
  <si>
    <t>30</t>
  </si>
  <si>
    <t>PONTUAÇÃO POR RESIDIR EM ALDEIA PERTENCENTE AO DSEI</t>
  </si>
  <si>
    <t>PONTUAÇÃO POR PÓS – GRADUAÇÃO CONCLUÍDA RELACIONADA À FUNÇÃO INSCRITA</t>
  </si>
  <si>
    <t>CANCELADO</t>
  </si>
  <si>
    <t>CANDIDATOS</t>
  </si>
  <si>
    <t>COMISSÃO EXAMINADORA - DSEI RIO TAPAJÓS</t>
  </si>
  <si>
    <t>PONTUAÇÃO CURRICULAR</t>
  </si>
  <si>
    <t>41</t>
  </si>
  <si>
    <t>39</t>
  </si>
  <si>
    <t>55</t>
  </si>
  <si>
    <t>VICTOR GOMES DA SILVA</t>
  </si>
  <si>
    <t>50</t>
  </si>
  <si>
    <t>54</t>
  </si>
  <si>
    <t>48</t>
  </si>
  <si>
    <t xml:space="preserve">MILLENA DA SILVA SOUSA </t>
  </si>
  <si>
    <t>47</t>
  </si>
  <si>
    <t>JACQUELINE LOURENE MACIEL NOGUEIRA SOUSA</t>
  </si>
  <si>
    <t>ANDRE DA SILVA ALVES</t>
  </si>
  <si>
    <t xml:space="preserve">IRANARA HELEN RIBEIRO MENDES </t>
  </si>
  <si>
    <t>PONTUAÇÃO PARA OS CARGOS DE NÍVEL FUNDAMENTAL/TÉCNICO</t>
  </si>
  <si>
    <t>PONTUAÇÃO PARA OS CARGOS DE NÍVEL SUPERIOR</t>
  </si>
  <si>
    <t>TÉC. DE SAN. EDI. QUIM. ELETRO.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</si>
  <si>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 xml:space="preserve">Edital 03/2022 </t>
    </r>
  </si>
  <si>
    <t>APOIADOR TÉCNICO DE ATENÇÃO À SAÚDE</t>
  </si>
  <si>
    <t>LUCIANO CAIO VIEIRA</t>
  </si>
  <si>
    <t>DSEI RIO TAPAJÓS</t>
  </si>
  <si>
    <t>001/2023</t>
  </si>
  <si>
    <t xml:space="preserve">IRANILSON LIMA SILVA </t>
  </si>
  <si>
    <t>52</t>
  </si>
  <si>
    <t>EDME BATISTA DO NASCIMENTO</t>
  </si>
  <si>
    <t>CÉSAR LUCAS LIMA BRAGA</t>
  </si>
  <si>
    <t>MARINA CONTINENTE DA ROCHA</t>
  </si>
  <si>
    <t>ROZIVANE SANTOS DE OLIVEIRA</t>
  </si>
  <si>
    <t>ANGELA RAMOS DE MOURA</t>
  </si>
  <si>
    <t>CLASSIFICADO</t>
  </si>
  <si>
    <t>JOÃO PAULO SILVA PESSOA</t>
  </si>
  <si>
    <t>ANTONIO ANASTASIS DE OLIVEIRA MARTINS</t>
  </si>
  <si>
    <t>DILMA DE SOUSA RODRIGUES CAMPOS</t>
  </si>
  <si>
    <t xml:space="preserve">ALESSANDRO DO NASCIMENTO CORRÊA </t>
  </si>
  <si>
    <t>MARILENE CHAVES OLIVEIRA</t>
  </si>
  <si>
    <t>PAMELA KAREN MENDES POERSCHKE</t>
  </si>
  <si>
    <t>EPIFANIO FERREIRA DOS REIS NETO</t>
  </si>
  <si>
    <t>ELAÍDE TAPURI WAI WAI</t>
  </si>
  <si>
    <t>CLEIDIMARA GONÇALVES DE SOUSA</t>
  </si>
  <si>
    <t xml:space="preserve">RAIANDRA GUIMARÃES MOTA </t>
  </si>
  <si>
    <t>ERIVALDO YORI MUNDURUKU</t>
  </si>
  <si>
    <t>LUIZA FERNANDA DE FARIA</t>
  </si>
  <si>
    <t>RAIMUNDO NONATO DE MAGALHÃES JÚNIOR</t>
  </si>
  <si>
    <t>KATIA HELENA MARINHO DE ANDRADE</t>
  </si>
  <si>
    <t>LILIAN MORAES DOS SANTOS</t>
  </si>
  <si>
    <t>CLEUBERTH MENEZES TAVARES</t>
  </si>
  <si>
    <t>EVETLANA AGUIAR DE SOUSA MACEDO</t>
  </si>
  <si>
    <t>CLEBSON ALVES PRINTES</t>
  </si>
  <si>
    <t>FABIANA APARECIDA NUNES</t>
  </si>
  <si>
    <t>GISELLE SOUZA DA PAZ</t>
  </si>
  <si>
    <t>ANDRE RIBEIRO VILELLA</t>
  </si>
  <si>
    <t>ENFERMEIRO</t>
  </si>
  <si>
    <t>ELIZANE SALES SOUSA</t>
  </si>
  <si>
    <t>ALAN MARCELO SIMON</t>
  </si>
  <si>
    <t>ALESSANDRA DA SILVA OLIVEIRA</t>
  </si>
  <si>
    <t xml:space="preserve">JESYKA SANTOS DE ALMEIDA BLANDES </t>
  </si>
  <si>
    <t>MARCELO NEY DA ROSA OLIVEIRA</t>
  </si>
  <si>
    <t>MARIA AURILENE RODRIGUES CARDOSO</t>
  </si>
  <si>
    <t>JOSEVANIA BELARMINO DE SOUZA</t>
  </si>
  <si>
    <t>JIRLÂNDIA NEVES DE MOURA</t>
  </si>
  <si>
    <t>PAULO VICTOR LIMEIRA GOMES</t>
  </si>
  <si>
    <t>LUIZ ROBERTO PEREIRA DA COSTA FILHO</t>
  </si>
  <si>
    <t>HELENA MARIA RIBEIRO SILVA</t>
  </si>
  <si>
    <t>JUSCELI JOSÉ DOS SANTOS</t>
  </si>
  <si>
    <t>58</t>
  </si>
  <si>
    <t>REGIANE DA SILVA DELGADO</t>
  </si>
  <si>
    <t>ADRIANA DE SOUZA MAIA</t>
  </si>
  <si>
    <t>TATIANA VANESA DOS ANJOS DA SILVA</t>
  </si>
  <si>
    <t>NAPOLEÃO DA SILVA LOPES NETO</t>
  </si>
  <si>
    <t xml:space="preserve">LUCINETE RODRIGUES DOS SANTOS </t>
  </si>
  <si>
    <t>ROSENILCE MOREIRA ROCHA</t>
  </si>
  <si>
    <t>CHARLES DOUGLAS TEODORO</t>
  </si>
  <si>
    <t>ISANE MOTA FERNANDES</t>
  </si>
  <si>
    <t>ROSICLEIA SOUSA DE ALCANTARA</t>
  </si>
  <si>
    <t>SUZANE FATIMA FUZINATO</t>
  </si>
  <si>
    <t>ELIAS DOS SANTOS SILVA MUNDURUKU</t>
  </si>
  <si>
    <t>IRIS STORCK DE JESUS OLIVEIRA</t>
  </si>
  <si>
    <t>NATALLY DOS SANTOS ARAUJO</t>
  </si>
  <si>
    <t>HALUANE DO NASCIMENTO</t>
  </si>
  <si>
    <t xml:space="preserve">IARA PEREIRA VIANA </t>
  </si>
  <si>
    <t>LUIZA HELENA DA SILVA FURTADO</t>
  </si>
  <si>
    <t>JACKSON BRUNO ALBUQUERQUE DE MENEZES</t>
  </si>
  <si>
    <t>JAERCIO MONTEIRO DA SILVA</t>
  </si>
  <si>
    <t>BRUNO TAVARES ALVES</t>
  </si>
  <si>
    <t>EDERSON MONTEIRO DA SILVA</t>
  </si>
  <si>
    <t>KAIKI BRENDO FEITOSA DA SILVA</t>
  </si>
  <si>
    <t>JULIANA DA COSTA SANTANA</t>
  </si>
  <si>
    <t>JUSSANE RIBEIRO DE AMORIM</t>
  </si>
  <si>
    <t xml:space="preserve">SILVIO HEBERT DINIZ JÚNIOR </t>
  </si>
  <si>
    <t>ADRIANA PATRICIO COELHO</t>
  </si>
  <si>
    <t>ANA JÉSSICA ALENCAR MESQUITA</t>
  </si>
  <si>
    <t>RAFAEL CORREIA SILVA</t>
  </si>
  <si>
    <t>ELOANA DOS SANTOS MELO</t>
  </si>
  <si>
    <t>EVELYN KELLY DAS NEVES ABREU</t>
  </si>
  <si>
    <t>JÉSSICA DE PAIVA DIREITO</t>
  </si>
  <si>
    <t>SABRINA LAISE BRAGANÇA ALMEIDA DOS SANTOS</t>
  </si>
  <si>
    <t>MARIA TATIANE MORAIS SOARES</t>
  </si>
  <si>
    <t>ESTELA DO NASCIMENTO BATISTA</t>
  </si>
  <si>
    <t xml:space="preserve">ENDERSON SILVA DA SILVA </t>
  </si>
  <si>
    <t>ANTONIO MARCOS SALES CONCEIÇÃO</t>
  </si>
  <si>
    <t>SARA PONCIANO ORNELLA</t>
  </si>
  <si>
    <t>LEONIDAS MARTINS</t>
  </si>
  <si>
    <t>RUTH SABRINA MIRANDA NICACIO BORGES</t>
  </si>
  <si>
    <t>LEILA MARTINS SOARES</t>
  </si>
  <si>
    <t>ALEX DA SILVA BATISTA</t>
  </si>
  <si>
    <t>SIMONE RIBEIRO DA SILVA ARAUJO</t>
  </si>
  <si>
    <t>MARCILENE LIMA SANTOS</t>
  </si>
  <si>
    <t>ZILDOMAR SAW MUNDURUKU</t>
  </si>
  <si>
    <t>VERA SILVA GONÇALVES RAMOS</t>
  </si>
  <si>
    <t>BÁRBARA EMANUELLY SILVA DE ARAUJO</t>
  </si>
  <si>
    <t>GLAUBER FARIAS DA SILVA JUNIOR</t>
  </si>
  <si>
    <t xml:space="preserve">LETÍCIA PINHEIRO GALVÃO </t>
  </si>
  <si>
    <t>ALAN ALEXANDER HISTER</t>
  </si>
  <si>
    <t>WAGNER FERNANDES PONTES</t>
  </si>
  <si>
    <t>RAIANE CRISTINA MOURÃO DO NASCIMENTO</t>
  </si>
  <si>
    <t>REMITA VIEGAS VIEIRA</t>
  </si>
  <si>
    <t>1024</t>
  </si>
  <si>
    <t>KASSIA ANDRADE FELIX</t>
  </si>
  <si>
    <t xml:space="preserve">EVERALDA PEREIRA DOS SANTOS </t>
  </si>
  <si>
    <t>JEFERSON ROSA RAMOS</t>
  </si>
  <si>
    <t>FERNANDO DA SILVA QUEIROZ</t>
  </si>
  <si>
    <t xml:space="preserve">JESSIMONE PEREIRA DE SOUZA </t>
  </si>
  <si>
    <t>JOSE CARLOS LOPES MAGALHAES</t>
  </si>
  <si>
    <t>NAYGON SOARES DO NASCIMENTO</t>
  </si>
  <si>
    <t>KEULLE DE SOUZA DIAS</t>
  </si>
  <si>
    <t>ILEANE LEITÃO DE SOUZA</t>
  </si>
  <si>
    <t>LARISSA SILVA PIMENTEL</t>
  </si>
  <si>
    <t>DYOLIANE PAZ DE SOUSA</t>
  </si>
  <si>
    <t>MARLUCIA ARAUJO DOS SANTOS</t>
  </si>
  <si>
    <t>KELLY DOS SANTOS SILVA</t>
  </si>
  <si>
    <t xml:space="preserve">DISLEY FERNANDES ALVES </t>
  </si>
  <si>
    <t>CAMILA CASTILHO MORAES</t>
  </si>
  <si>
    <t>GIL CLESIO DE SOUZA ALVES</t>
  </si>
  <si>
    <t>LUCAS ALMEIDA TENAZOR</t>
  </si>
  <si>
    <t>ROSILEIDE ROCHA MUNDURUKU</t>
  </si>
  <si>
    <t>LUCILA PESSOA DOS REIS</t>
  </si>
  <si>
    <t>RENILSON VENANCIO BARBOSA</t>
  </si>
  <si>
    <t xml:space="preserve">FLAVIA MARIA CHAVES REIS </t>
  </si>
  <si>
    <t>LENARA DA SILVA CARVALHO</t>
  </si>
  <si>
    <t>JERISON RODRIGUES DOS SANTOS</t>
  </si>
  <si>
    <t>JESSICA LEAO CAVALCANTE</t>
  </si>
  <si>
    <t>BRUNA NOGUEIRA AGUIAR</t>
  </si>
  <si>
    <t>ROBERTO ALVAREZ BUSTAMANTE</t>
  </si>
  <si>
    <t>LAYENE OLIVEIRA DA COSTA</t>
  </si>
  <si>
    <t xml:space="preserve">JULIANA DE SOUSA OLIVEIRA </t>
  </si>
  <si>
    <t xml:space="preserve">KEITY CRISTINA SILVA DE OLIVEIRA </t>
  </si>
  <si>
    <t>FABÍOLA SOUSA LIMA</t>
  </si>
  <si>
    <t xml:space="preserve">RAISSA MAYALA DA SILVA RIBEIRO </t>
  </si>
  <si>
    <t>ALEXANDRA LIMA FERNANDES</t>
  </si>
  <si>
    <t>MARINETE MONTEIRO BATISTA</t>
  </si>
  <si>
    <t xml:space="preserve">CANDIDA ALEXANDRA SANTIAGO DA SILVA </t>
  </si>
  <si>
    <t>MARIA EUNICE MARQUES DA SILVA</t>
  </si>
  <si>
    <t>CLEIDE LOPES LEITE</t>
  </si>
  <si>
    <t>JANNYS DOS SANTOS OLIVEIRA</t>
  </si>
  <si>
    <t>PAULO MACHADO DE OLIVEIRA</t>
  </si>
  <si>
    <t xml:space="preserve">JURACI PEREIRA DA SILVA </t>
  </si>
  <si>
    <t>RAIMISON ANTONIO DE ABREU SANTOS</t>
  </si>
  <si>
    <t>DINÊS PEREIRA DE FREITAS</t>
  </si>
  <si>
    <t>SORAYA FROTA CARDOSO DA SILVA</t>
  </si>
  <si>
    <t>MARINILCE VALENTE MOTA</t>
  </si>
  <si>
    <t>64</t>
  </si>
  <si>
    <t>LUIZA CAROLINE 0LIVEIRA FERREIRA</t>
  </si>
  <si>
    <t xml:space="preserve">CLEUTO CARDOSO DA CONCEIÇÃO </t>
  </si>
  <si>
    <t>JOELMA DA SILVA ANDRADE</t>
  </si>
  <si>
    <t>ELENILSON LOPES VIDAL</t>
  </si>
  <si>
    <t>JOELIA PALMEIRA DE OLIVEIRA</t>
  </si>
  <si>
    <t>BRENDA VANESSA COUTINHO DOS SANTOS</t>
  </si>
  <si>
    <t>MARLEYDE FARIAS RAMOS</t>
  </si>
  <si>
    <t>MARIA HELENA BEZERRA SILVA</t>
  </si>
  <si>
    <t>ANA MARA FRANCO ALMEIDA COUTO</t>
  </si>
  <si>
    <t xml:space="preserve">MARCIA ELINE RAYOL CAVALCANTE </t>
  </si>
  <si>
    <t xml:space="preserve">GLEUCIANE DA SILVA LIMA </t>
  </si>
  <si>
    <t>ORACIONE VIEIRA DOS SANTOS</t>
  </si>
  <si>
    <t xml:space="preserve">LUCILENE DOS REIS PINTO </t>
  </si>
  <si>
    <t>CONCEIÇAO NASCIMENTO DIAS</t>
  </si>
  <si>
    <t xml:space="preserve">LUIZ GONZAGA LOPES BARROSO NETO </t>
  </si>
  <si>
    <t>LIVIA FLORENCIO DE BRITO</t>
  </si>
  <si>
    <t>JHULLY KARINA RAYOL DA SILVA</t>
  </si>
  <si>
    <t>ALESSANDRA ALMEIDA PIRES</t>
  </si>
  <si>
    <t xml:space="preserve">MARIA LUZIENE BRITO PINHEIRO </t>
  </si>
  <si>
    <t>IVENIZE PAMELLA AMORIM BATISTA ALMEIDA</t>
  </si>
  <si>
    <t>PAMELA DE SOUZA BEZERRA</t>
  </si>
  <si>
    <t xml:space="preserve">JESIEL LEMOS BRANDÃO </t>
  </si>
  <si>
    <t>ALDENISE TRINDADE MARRECO</t>
  </si>
  <si>
    <t>AURELIO FERNANDES CUNHA</t>
  </si>
  <si>
    <t>MARCOS FRANK ARAUJO MUNHOZ</t>
  </si>
  <si>
    <t>RENATA NASCIMENTO TERTULINO</t>
  </si>
  <si>
    <t>PABLO STEPHANO LOPES DA SILVA</t>
  </si>
  <si>
    <t>JEFFERSON JOSÉ DA SILVA PRATA</t>
  </si>
  <si>
    <t>JUREMA CELIANE SOUSA LIMA</t>
  </si>
  <si>
    <t xml:space="preserve">NAYANNE FERNANDA DA SILVA SILVA </t>
  </si>
  <si>
    <t>JOSE HUGO LA ROSA CHUMBES</t>
  </si>
  <si>
    <t>DANIELLE CRISTINA LEITE MARQUÊS</t>
  </si>
  <si>
    <t>KARINE STORCK DE JESUS</t>
  </si>
  <si>
    <t>LUAN RODRIGUES FACIONI</t>
  </si>
  <si>
    <t>MAURICIO MESSIAS ARAUJO COSTA</t>
  </si>
  <si>
    <t>FRANCISCA BRAGA DOS SANTOS SILVA</t>
  </si>
  <si>
    <t>KAILON PADILHA OLIVEIRA</t>
  </si>
  <si>
    <t>MILENA BEATRIZ DE SOUSA SANTOS</t>
  </si>
  <si>
    <t xml:space="preserve">ARLETE LEMOS ROCHA </t>
  </si>
  <si>
    <t>SUED MEDEIROS LEITE</t>
  </si>
  <si>
    <t>KLEBER SMITH FONTINELLES PAPI</t>
  </si>
  <si>
    <t xml:space="preserve">ANDRÉ LUIZ FERREIRA DA SILVA </t>
  </si>
  <si>
    <t>AUDILENE BANDEIRA LOPES</t>
  </si>
  <si>
    <t>REIJANE GOMES RODRIGUES</t>
  </si>
  <si>
    <t xml:space="preserve">CLENILDE DAS CHAGAS GOMES </t>
  </si>
  <si>
    <t>ENZO MARTINS DE CABÊDO</t>
  </si>
  <si>
    <t>RANDRIA LELIANE CERDEIRA MOREIRA</t>
  </si>
  <si>
    <t xml:space="preserve">FRANCISCA JOSILANE GONÇALVES OLIVEIRA </t>
  </si>
  <si>
    <t xml:space="preserve">RIVANILCY DE SOUZA VARJÃO </t>
  </si>
  <si>
    <t>RICHARLISON SOUSA CASTRO</t>
  </si>
  <si>
    <t>ELINELSON SOUSA DA SILVA JUNIOR</t>
  </si>
  <si>
    <t>PAOLA ANSILAGO</t>
  </si>
  <si>
    <t>LARISSA BARBOSA LEMOS</t>
  </si>
  <si>
    <t>EDNALDO FRANCISCO PEREIRA VAZ JÚNIOR</t>
  </si>
  <si>
    <t>KAIO ENSO SILVA DE ALENCAR</t>
  </si>
  <si>
    <t xml:space="preserve">RENATA CAROLINA SOUSA BORGES </t>
  </si>
  <si>
    <t xml:space="preserve">KAREN RAYSSA RODRIGUES SOARES </t>
  </si>
  <si>
    <t>GABRIELA PEREIRA DOS SANTOS</t>
  </si>
  <si>
    <t>KIWSLEY CASTRO DE SOUZA</t>
  </si>
  <si>
    <t>MARIA NEURIVANIA COSTA PALAVER</t>
  </si>
  <si>
    <t>REGINA MARQUES DA SILVA MARINHO</t>
  </si>
  <si>
    <t xml:space="preserve">WAGNER WILLIAM DE SOUSA COSTA </t>
  </si>
  <si>
    <t xml:space="preserve">BRUNO DIÊGO CAMPOS DA SILVA </t>
  </si>
  <si>
    <t xml:space="preserve">SCHAIANE GOMES DOS SANTOS </t>
  </si>
  <si>
    <t>RUAN THANURY SOUTO VAREJÃO</t>
  </si>
  <si>
    <t xml:space="preserve">SUELY VIANA DA SILVA </t>
  </si>
  <si>
    <t>63</t>
  </si>
  <si>
    <t>ELANY DOS SANTOS SOUSA</t>
  </si>
  <si>
    <t xml:space="preserve">ELIZANGELA SOARES DOS SANTOS </t>
  </si>
  <si>
    <t>EFRAIM DE AGUIAR CASTRO</t>
  </si>
  <si>
    <t>GABRIEL ALCANTARA DOURADO DE OLIVEIRA E SILVA</t>
  </si>
  <si>
    <t>ENGENHEIRO CIVIL /ENGENHEIRO SANITARISTA</t>
  </si>
  <si>
    <t>GUDEMBERG HONÓRIO PEREIRA</t>
  </si>
  <si>
    <t>KYCIANE KYVIA DE ARAUJO SOUSA</t>
  </si>
  <si>
    <t>ELIZANGELA DO SOCORRO DA SILVA MONTEIRO</t>
  </si>
  <si>
    <t>ADEILTON ANTÔNIO SILVA CELESTINO</t>
  </si>
  <si>
    <t>ERIKSON DOS SANTOS FERREIRA</t>
  </si>
  <si>
    <t xml:space="preserve">ADRIANO PEDROSO FIGUEIRA </t>
  </si>
  <si>
    <t>JOSÉ ALCIR OLIVEIRA DA SILVA JÚNIOR</t>
  </si>
  <si>
    <t>JAMELI NOGUEIRA DA COSTA</t>
  </si>
  <si>
    <t>VICTOR GIULIANNO DE ALMEIDA GOMES FREIRE</t>
  </si>
  <si>
    <t>GRAZIELLA ESCOCIO LOPES</t>
  </si>
  <si>
    <t>GLENDA  ABOIM LOPES RODRIGUES</t>
  </si>
  <si>
    <t>IZA CAROLINA FERREIRA DE SOUZA</t>
  </si>
  <si>
    <t>GRACE KELLY PAZ DA SILVA</t>
  </si>
  <si>
    <t>GABRIEL SOUSA DE OLIVEIRA</t>
  </si>
  <si>
    <t>JEFFERSON CHRISTIAN DOS SANTOS BELEM</t>
  </si>
  <si>
    <t>ERNELISON ANGLY DA SILVA SANTOS</t>
  </si>
  <si>
    <t>BRANDON CAMPOS DE MACÊDO</t>
  </si>
  <si>
    <t>EDUARDO SILVA SOUZA</t>
  </si>
  <si>
    <t>MIRIAN SANTOS DE SOUSA</t>
  </si>
  <si>
    <t>EDENILSON CORREA MADURO</t>
  </si>
  <si>
    <t>NAYARA PEREIRA DAMASCENO</t>
  </si>
  <si>
    <t>ALEX BRUNO DA CUNHA CASTRO</t>
  </si>
  <si>
    <t>CAIO DE OLIVEIRA MATOS</t>
  </si>
  <si>
    <t>GLEYDSON COELHO DE SOUZA</t>
  </si>
  <si>
    <t>MARCOS VIEIRA SOUSA</t>
  </si>
  <si>
    <t>ANDRIA CARLA BRAGA MOREIRA</t>
  </si>
  <si>
    <t xml:space="preserve">FABRÍCIO DE CAMARGO SILVA </t>
  </si>
  <si>
    <t>RODRIGO RODRIGUES SOUZA</t>
  </si>
  <si>
    <t>RITA DE CÁSSIA ANDRADE DA SILVA</t>
  </si>
  <si>
    <t>BONN SCOTT TRINDADE BAIMA</t>
  </si>
  <si>
    <t>SSEBASTIANA MILENA DE SOUZA DIAS</t>
  </si>
  <si>
    <t>MARLISON JANDER DAMASCENO DOS ANJOS</t>
  </si>
  <si>
    <t>LUIZ HENRIQUE PINTO PAES</t>
  </si>
  <si>
    <t>MATEUS SOBRAL PEREIRA</t>
  </si>
  <si>
    <t>LUCAS MATHEUS DA SILVA E SILVA</t>
  </si>
  <si>
    <t>OLIVIAN DVICTOR SOUZA SANTOS</t>
  </si>
  <si>
    <t>RODRIGO DANIEL DE MIRANDA MATOS</t>
  </si>
  <si>
    <t>LUIZ HENRIQUE ROCHA DOS SANTOS</t>
  </si>
  <si>
    <t xml:space="preserve">ANDERSON MASSUDA DA SILVA </t>
  </si>
  <si>
    <t>ISABELE SANTOS DE ALMEIDA</t>
  </si>
  <si>
    <t>IVAN PINHEIRO AROUCHE</t>
  </si>
  <si>
    <t>HITALLO MACUYAMA</t>
  </si>
  <si>
    <t>ALEXANDRE PEREIRA PRADO</t>
  </si>
  <si>
    <t xml:space="preserve">CLAUDIA SIMPLÍCIO BATISTA </t>
  </si>
  <si>
    <t>ADRIANI GALVAO RODRIGUES</t>
  </si>
  <si>
    <t xml:space="preserve">ALEXANDRE DOS SANTOS RODRIGUES </t>
  </si>
  <si>
    <t>FRANÇOIS LAYNDAN MENDES DA SILVA</t>
  </si>
  <si>
    <t>GEÓLOGO</t>
  </si>
  <si>
    <t>EDSON DOS SANTOS ROCHA</t>
  </si>
  <si>
    <t>AUMIR DA SILVA VIANA</t>
  </si>
  <si>
    <t>LUIZ OTÁVIO DE SALES NEGRÃO</t>
  </si>
  <si>
    <t>JOÃO PAULO DA SILVA LEMOS</t>
  </si>
  <si>
    <t>CHARLES GEORGE PEREIRA DA SILVA SCHALKEN</t>
  </si>
  <si>
    <t>60</t>
  </si>
  <si>
    <t>THAYRINNE SUELLEN DO AMARAL RODRIGUES</t>
  </si>
  <si>
    <t>HELEN MAYARA SIMPLICIO VIANA</t>
  </si>
  <si>
    <t>CAIO ELISIÁRIO DA MOTA</t>
  </si>
  <si>
    <t>PAULA SOUZA BRAZ</t>
  </si>
  <si>
    <t>IGOR FERNANDO GONÇALVES LEAL</t>
  </si>
  <si>
    <t>PAULO RICARDO AGUIAR SOUSA</t>
  </si>
  <si>
    <t>JOSE BRUNO DE SOUZA FURTADO</t>
  </si>
  <si>
    <t>JOSÉ RONILSON MAIA MATOS</t>
  </si>
  <si>
    <t>TÉCNICO DE SANEAMENTO /TÉCNICO DE EDIFICAÇÕES/TÉCNICO DE QUÍMICA /TÉCNICO DE ELETROTÉCNICA</t>
  </si>
  <si>
    <t>FRANCIVALDO MACEDO DA COSTA</t>
  </si>
  <si>
    <t>MÁRCIO ANDRÉ COELHO DE AZEVEDO</t>
  </si>
  <si>
    <t>LOUREMBERG PESSOA DE MEDEIRO JÚNIOR</t>
  </si>
  <si>
    <t xml:space="preserve">KEDNA MARCELY MASCARENHAS COELHO </t>
  </si>
  <si>
    <t>ROBSON BATISTA DE SOUZA</t>
  </si>
  <si>
    <t xml:space="preserve">ROSINALDO WARO MUNDURUKU </t>
  </si>
  <si>
    <t>IRIVANE RIBEIRO ALMEIDA</t>
  </si>
  <si>
    <t>FLORINE ALVES DE SOUSA PINHEIRO</t>
  </si>
  <si>
    <t>ALINE SERRON DE SOUSA</t>
  </si>
  <si>
    <t>BEATRIZ GOMES RABELO</t>
  </si>
  <si>
    <t>RAFAELA CRISTINA DE OLIVEIRA DUCARMO</t>
  </si>
  <si>
    <t>SERGIO REIS FERRO MONTEIRO</t>
  </si>
  <si>
    <t>GIOVANNY MAGALHÃES CORRÊA</t>
  </si>
  <si>
    <t xml:space="preserve">CLARA DO AMARAL FERREIRA </t>
  </si>
  <si>
    <t>RAY DE SOUZA PEREIRA</t>
  </si>
  <si>
    <t>ANDRÉ DA SILVA SOUSA</t>
  </si>
  <si>
    <t>JOSEMIR LOPES DAMASCENO</t>
  </si>
  <si>
    <t>LUCAS AGUIAR DO NASCIMENTO</t>
  </si>
  <si>
    <t xml:space="preserve">JOSÉ WILIAN NUNES DA SILVA </t>
  </si>
  <si>
    <t>3.4. Serão habilitados os candidatos com experiência profissional mínima a 01 (um) mês no cargo em que se inscreveu.</t>
  </si>
  <si>
    <t>ARUANÃ DO AMARAL GOMES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</si>
</sst>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/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wrapText="1" readingOrder="1"/>
    </xf>
    <xf numFmtId="2" fontId="7" fillId="2" borderId="1" xfId="0" applyNumberFormat="1" applyFont="1" applyFill="1" applyBorder="1" applyAlignment="1">
      <alignment horizontal="center" vertical="center" wrapText="1" readingOrder="1"/>
    </xf>
    <xf numFmtId="0" fontId="8" fillId="3" borderId="0" xfId="0" applyFont="1" applyFill="1"/>
    <xf numFmtId="49" fontId="2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readingOrder="1"/>
    </xf>
    <xf numFmtId="49" fontId="1" fillId="0" borderId="5" xfId="0" applyNumberFormat="1" applyFont="1" applyBorder="1" applyAlignment="1">
      <alignment horizontal="left" vertical="center" readingOrder="1"/>
    </xf>
    <xf numFmtId="164" fontId="1" fillId="0" borderId="5" xfId="0" applyNumberFormat="1" applyFont="1" applyBorder="1" applyAlignment="1">
      <alignment horizontal="left" vertical="center" readingOrder="1"/>
    </xf>
    <xf numFmtId="49" fontId="9" fillId="0" borderId="5" xfId="0" applyNumberFormat="1" applyFont="1" applyBorder="1" applyAlignment="1">
      <alignment horizontal="left" vertical="center" readingOrder="1"/>
    </xf>
    <xf numFmtId="0" fontId="1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28222</xdr:colOff>
      <xdr:row>0</xdr:row>
      <xdr:rowOff>0</xdr:rowOff>
    </xdr:from>
    <xdr:to>
      <xdr:col>4</xdr:col>
      <xdr:colOff>1316564</xdr:colOff>
      <xdr:row>4</xdr:row>
      <xdr:rowOff>89971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DDD93C9-6658-138C-608C-3085D3BF0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6889" y="0"/>
          <a:ext cx="1288342" cy="1077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zoomScale="104" zoomScaleNormal="90" workbookViewId="0">
      <selection sqref="A1:D3"/>
    </sheetView>
  </sheetViews>
  <sheetFormatPr defaultColWidth="11.42578125" defaultRowHeight="15" x14ac:dyDescent="0.25"/>
  <cols>
    <col min="1" max="1" width="51.7109375" customWidth="1"/>
    <col min="2" max="5" width="17.42578125" customWidth="1"/>
  </cols>
  <sheetData>
    <row r="1" spans="1:5" ht="21.75" customHeight="1" x14ac:dyDescent="0.25">
      <c r="A1" s="20" t="s">
        <v>18</v>
      </c>
      <c r="B1" s="20"/>
      <c r="C1" s="20"/>
      <c r="D1" s="20"/>
      <c r="E1" s="24"/>
    </row>
    <row r="2" spans="1:5" ht="21.75" customHeight="1" x14ac:dyDescent="0.25">
      <c r="A2" s="20" t="s">
        <v>54</v>
      </c>
      <c r="B2" s="20"/>
      <c r="C2" s="20"/>
      <c r="D2" s="20"/>
      <c r="E2" s="25"/>
    </row>
    <row r="3" spans="1:5" ht="20.25" customHeight="1" x14ac:dyDescent="0.25">
      <c r="A3" s="22" t="s">
        <v>71</v>
      </c>
      <c r="B3" s="23"/>
      <c r="C3" s="23"/>
      <c r="D3" s="23"/>
      <c r="E3" s="25"/>
    </row>
    <row r="4" spans="1:5" ht="15.75" x14ac:dyDescent="0.25">
      <c r="A4" s="1"/>
      <c r="B4" s="2"/>
      <c r="C4" s="2"/>
      <c r="D4" s="2"/>
      <c r="E4" s="26"/>
    </row>
    <row r="5" spans="1:5" ht="15.75" x14ac:dyDescent="0.25">
      <c r="A5" s="3" t="s">
        <v>19</v>
      </c>
      <c r="B5" s="3" t="s">
        <v>53</v>
      </c>
      <c r="C5" s="3" t="s">
        <v>83</v>
      </c>
      <c r="D5" s="3" t="s">
        <v>16</v>
      </c>
      <c r="E5" s="3" t="s">
        <v>52</v>
      </c>
    </row>
    <row r="6" spans="1:5" ht="15.75" x14ac:dyDescent="0.25">
      <c r="A6" s="19" t="s">
        <v>72</v>
      </c>
      <c r="B6" s="14">
        <f>COUNTA('APOIADOR TEC. DE A. À SAÚDE'!C:C)-1</f>
        <v>37</v>
      </c>
      <c r="C6" s="5">
        <f>COUNTIF('APOIADOR TEC. DE A. À SAÚDE'!$C$1:$J$331,"CLASSIFICADO")</f>
        <v>17</v>
      </c>
      <c r="D6" s="5">
        <f>COUNTIF('APOIADOR TEC. DE A. À SAÚDE'!$C$1:$J$331,"DESCLASSIFICADO")</f>
        <v>12</v>
      </c>
      <c r="E6" s="5">
        <f>COUNTIF('APOIADOR TEC. DE A. À SAÚDE'!$C$1:$J$331,"CANCELADO")</f>
        <v>8</v>
      </c>
    </row>
    <row r="7" spans="1:5" ht="15.75" x14ac:dyDescent="0.25">
      <c r="A7" s="4" t="s">
        <v>105</v>
      </c>
      <c r="B7" s="14">
        <f>COUNTA(ENFERMEIRO!C:C)-1</f>
        <v>180</v>
      </c>
      <c r="C7" s="5">
        <f>COUNTIF(ENFERMEIRO!C:C,"CLASSIFICADO")</f>
        <v>140</v>
      </c>
      <c r="D7" s="5">
        <f>COUNTIF(ENFERMEIRO!C:C,"DESCLASSIFICADO")</f>
        <v>38</v>
      </c>
      <c r="E7" s="5">
        <f>COUNTIF(ENFERMEIRO!C:C,"CANCELADO")</f>
        <v>2</v>
      </c>
    </row>
    <row r="8" spans="1:5" ht="15.75" x14ac:dyDescent="0.25">
      <c r="A8" s="16" t="s">
        <v>286</v>
      </c>
      <c r="B8" s="14">
        <f>COUNTA('ENGENHEIRO CIVIL-SANITARISTA'!C:C)-1</f>
        <v>48</v>
      </c>
      <c r="C8" s="5">
        <f>COUNTIF('ENGENHEIRO CIVIL-SANITARISTA'!$C$1:$J$317,"CLASSIFICADO")</f>
        <v>36</v>
      </c>
      <c r="D8" s="5">
        <f>COUNTIF('ENGENHEIRO CIVIL-SANITARISTA'!$C$1:$J$317,"DESCLASSIFICADO")</f>
        <v>11</v>
      </c>
      <c r="E8" s="5">
        <f>COUNTIF('ENGENHEIRO CIVIL-SANITARISTA'!$C$1:$J$317,"CANCELADO")</f>
        <v>1</v>
      </c>
    </row>
    <row r="9" spans="1:5" ht="15.75" x14ac:dyDescent="0.25">
      <c r="A9" s="18" t="s">
        <v>334</v>
      </c>
      <c r="B9" s="14">
        <f>COUNTA(GEÓLOGO!C:C)-1</f>
        <v>13</v>
      </c>
      <c r="C9" s="5">
        <f>COUNTIF(GEÓLOGO!$C$1:$J$331,"CLASSIFICADO")</f>
        <v>10</v>
      </c>
      <c r="D9" s="5">
        <f>COUNTIF(GEÓLOGO!$C$1:$J$331,"DESCLASSIFICADO")</f>
        <v>3</v>
      </c>
      <c r="E9" s="5">
        <f>COUNTIF(GEÓLOGO!$C$1:$J$331,"CANCELADO")</f>
        <v>0</v>
      </c>
    </row>
    <row r="10" spans="1:5" ht="15.75" x14ac:dyDescent="0.25">
      <c r="A10" s="4" t="s">
        <v>70</v>
      </c>
      <c r="B10" s="14">
        <f>COUNTA('TÉC. DE SAN. EDI. QUIM. ELETRO.'!C:C)-1</f>
        <v>22</v>
      </c>
      <c r="C10" s="5">
        <f>COUNTIF('TÉC. DE SAN. EDI. QUIM. ELETRO.'!$C$1:$J$331,"CLASSIFICADO")</f>
        <v>15</v>
      </c>
      <c r="D10" s="5">
        <f>COUNTIF('TÉC. DE SAN. EDI. QUIM. ELETRO.'!$C$1:$J$331,"DESCLASSIFICADO")</f>
        <v>7</v>
      </c>
      <c r="E10" s="5">
        <f>COUNTIF('TÉC. DE SAN. EDI. QUIM. ELETRO.'!$C$1:$J$331,"CANCELADO")</f>
        <v>0</v>
      </c>
    </row>
    <row r="11" spans="1:5" ht="15.75" x14ac:dyDescent="0.25">
      <c r="A11" s="3" t="s">
        <v>20</v>
      </c>
      <c r="B11" s="3">
        <f>SUM(B6:B10)</f>
        <v>300</v>
      </c>
      <c r="C11" s="3">
        <f>SUM(C6:C10)</f>
        <v>218</v>
      </c>
      <c r="D11" s="3">
        <f>SUM(D6:D10)</f>
        <v>71</v>
      </c>
      <c r="E11" s="3">
        <f>SUM(E6:E10)</f>
        <v>11</v>
      </c>
    </row>
    <row r="13" spans="1:5" s="7" customFormat="1" ht="30" customHeight="1" x14ac:dyDescent="0.25">
      <c r="A13" s="21" t="s">
        <v>27</v>
      </c>
      <c r="B13" s="21"/>
      <c r="C13" s="21"/>
      <c r="D13" s="21"/>
      <c r="E13" s="21"/>
    </row>
    <row r="14" spans="1:5" ht="24" customHeight="1" x14ac:dyDescent="0.25">
      <c r="A14" s="21" t="s">
        <v>369</v>
      </c>
      <c r="B14" s="21"/>
      <c r="C14" s="21"/>
      <c r="D14" s="21"/>
      <c r="E14" s="21"/>
    </row>
    <row r="15" spans="1:5" x14ac:dyDescent="0.25">
      <c r="A15" s="6"/>
      <c r="B15" s="6"/>
      <c r="C15" s="6"/>
      <c r="D15" s="6"/>
      <c r="E15" s="6"/>
    </row>
  </sheetData>
  <mergeCells count="6">
    <mergeCell ref="A1:D1"/>
    <mergeCell ref="A13:E13"/>
    <mergeCell ref="A14:E14"/>
    <mergeCell ref="A2:D2"/>
    <mergeCell ref="A3:D3"/>
    <mergeCell ref="E1:E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6"/>
  <sheetViews>
    <sheetView zoomScale="80" zoomScaleNormal="80" workbookViewId="0">
      <selection activeCell="F1" sqref="F1:F1048576"/>
    </sheetView>
  </sheetViews>
  <sheetFormatPr defaultColWidth="20.42578125" defaultRowHeight="15" x14ac:dyDescent="0.25"/>
  <cols>
    <col min="1" max="1" width="10.85546875" style="8" bestFit="1" customWidth="1"/>
    <col min="2" max="2" width="19.85546875" style="8" bestFit="1" customWidth="1"/>
    <col min="3" max="3" width="23.28515625" style="8" bestFit="1" customWidth="1"/>
    <col min="4" max="4" width="12.85546875" style="9" bestFit="1" customWidth="1"/>
    <col min="5" max="5" width="22.42578125" style="9" bestFit="1" customWidth="1"/>
    <col min="6" max="6" width="15.28515625" style="10" bestFit="1" customWidth="1"/>
    <col min="7" max="7" width="44.28515625" style="9" customWidth="1"/>
    <col min="8" max="8" width="44.42578125" style="10" customWidth="1"/>
    <col min="9" max="9" width="7.42578125" style="8" bestFit="1" customWidth="1"/>
    <col min="10" max="10" width="11.28515625" style="8" bestFit="1" customWidth="1"/>
    <col min="11" max="11" width="17.7109375" style="8" bestFit="1" customWidth="1"/>
    <col min="12" max="12" width="20.7109375" style="8" bestFit="1" customWidth="1"/>
    <col min="13" max="13" width="35.28515625" style="8" bestFit="1" customWidth="1"/>
    <col min="14" max="14" width="38.85546875" style="8" bestFit="1" customWidth="1"/>
    <col min="15" max="15" width="33.140625" style="8" bestFit="1" customWidth="1"/>
    <col min="16" max="16" width="52.85546875" style="9" bestFit="1" customWidth="1"/>
    <col min="17" max="17" width="44" style="9" bestFit="1" customWidth="1"/>
    <col min="18" max="18" width="47.42578125" style="9" bestFit="1" customWidth="1"/>
    <col min="19" max="16384" width="20.42578125" style="8"/>
  </cols>
  <sheetData>
    <row r="1" spans="1:18" s="13" customFormat="1" ht="30" x14ac:dyDescent="0.2">
      <c r="A1" s="11" t="s">
        <v>8</v>
      </c>
      <c r="B1" s="11" t="s">
        <v>0</v>
      </c>
      <c r="C1" s="11" t="s">
        <v>9</v>
      </c>
      <c r="D1" s="11" t="s">
        <v>10</v>
      </c>
      <c r="E1" s="11" t="s">
        <v>11</v>
      </c>
      <c r="F1" s="12" t="s">
        <v>55</v>
      </c>
      <c r="G1" s="11" t="s">
        <v>12</v>
      </c>
      <c r="H1" s="11" t="s">
        <v>13</v>
      </c>
      <c r="I1" s="11" t="s">
        <v>1</v>
      </c>
      <c r="J1" s="11" t="s">
        <v>14</v>
      </c>
      <c r="K1" s="11" t="s">
        <v>15</v>
      </c>
      <c r="L1" s="11" t="s">
        <v>24</v>
      </c>
      <c r="M1" s="11" t="s">
        <v>50</v>
      </c>
      <c r="N1" s="11" t="s">
        <v>68</v>
      </c>
      <c r="O1" s="11" t="s">
        <v>69</v>
      </c>
      <c r="P1" s="11" t="s">
        <v>51</v>
      </c>
      <c r="Q1" s="11" t="s">
        <v>26</v>
      </c>
      <c r="R1" s="11" t="s">
        <v>25</v>
      </c>
    </row>
    <row r="2" spans="1:18" ht="15.75" x14ac:dyDescent="0.25">
      <c r="A2" s="16" t="s">
        <v>75</v>
      </c>
      <c r="B2" s="16" t="s">
        <v>74</v>
      </c>
      <c r="C2" s="16" t="s">
        <v>83</v>
      </c>
      <c r="D2" s="15">
        <v>445119</v>
      </c>
      <c r="E2" s="17">
        <v>45006.833689340274</v>
      </c>
      <c r="F2" s="15">
        <f t="shared" ref="F2:F38" si="0">L2+M2+N2+O2+P2+Q2+R2</f>
        <v>22.8</v>
      </c>
      <c r="G2" s="16" t="s">
        <v>103</v>
      </c>
      <c r="H2" s="16" t="s">
        <v>72</v>
      </c>
      <c r="I2" s="16" t="s">
        <v>28</v>
      </c>
      <c r="J2" s="16" t="s">
        <v>3</v>
      </c>
      <c r="K2" s="16" t="s">
        <v>3</v>
      </c>
      <c r="L2" s="15">
        <v>0</v>
      </c>
      <c r="M2" s="15">
        <v>0</v>
      </c>
      <c r="N2" s="15">
        <v>0</v>
      </c>
      <c r="O2" s="15">
        <v>6</v>
      </c>
      <c r="P2" s="15">
        <v>5</v>
      </c>
      <c r="Q2" s="15">
        <v>10.8</v>
      </c>
      <c r="R2" s="15">
        <v>1</v>
      </c>
    </row>
    <row r="3" spans="1:18" ht="15.75" x14ac:dyDescent="0.25">
      <c r="A3" s="16" t="s">
        <v>75</v>
      </c>
      <c r="B3" s="16" t="s">
        <v>74</v>
      </c>
      <c r="C3" s="16" t="s">
        <v>83</v>
      </c>
      <c r="D3" s="15">
        <v>434308</v>
      </c>
      <c r="E3" s="17">
        <v>44999.567501087964</v>
      </c>
      <c r="F3" s="15">
        <f t="shared" si="0"/>
        <v>22.5</v>
      </c>
      <c r="G3" s="16" t="s">
        <v>102</v>
      </c>
      <c r="H3" s="16" t="s">
        <v>72</v>
      </c>
      <c r="I3" s="16" t="s">
        <v>34</v>
      </c>
      <c r="J3" s="16" t="s">
        <v>3</v>
      </c>
      <c r="K3" s="16" t="s">
        <v>3</v>
      </c>
      <c r="L3" s="15">
        <v>0</v>
      </c>
      <c r="M3" s="15">
        <v>0</v>
      </c>
      <c r="N3" s="15">
        <v>0</v>
      </c>
      <c r="O3" s="15">
        <v>6</v>
      </c>
      <c r="P3" s="15">
        <v>3</v>
      </c>
      <c r="Q3" s="15">
        <v>12</v>
      </c>
      <c r="R3" s="15">
        <v>1.5</v>
      </c>
    </row>
    <row r="4" spans="1:18" ht="15.75" x14ac:dyDescent="0.25">
      <c r="A4" s="16" t="s">
        <v>75</v>
      </c>
      <c r="B4" s="16" t="s">
        <v>74</v>
      </c>
      <c r="C4" s="16" t="s">
        <v>83</v>
      </c>
      <c r="D4" s="15">
        <v>435183</v>
      </c>
      <c r="E4" s="17">
        <v>45000.403544004628</v>
      </c>
      <c r="F4" s="15">
        <f t="shared" si="0"/>
        <v>22.5</v>
      </c>
      <c r="G4" s="16" t="s">
        <v>101</v>
      </c>
      <c r="H4" s="16" t="s">
        <v>72</v>
      </c>
      <c r="I4" s="16" t="s">
        <v>34</v>
      </c>
      <c r="J4" s="16" t="s">
        <v>3</v>
      </c>
      <c r="K4" s="16" t="s">
        <v>3</v>
      </c>
      <c r="L4" s="15">
        <v>0</v>
      </c>
      <c r="M4" s="15">
        <v>0</v>
      </c>
      <c r="N4" s="15">
        <v>0</v>
      </c>
      <c r="O4" s="15">
        <v>6</v>
      </c>
      <c r="P4" s="15">
        <v>3</v>
      </c>
      <c r="Q4" s="15">
        <v>12</v>
      </c>
      <c r="R4" s="15">
        <v>1.5</v>
      </c>
    </row>
    <row r="5" spans="1:18" ht="15.75" x14ac:dyDescent="0.25">
      <c r="A5" s="16" t="s">
        <v>75</v>
      </c>
      <c r="B5" s="16" t="s">
        <v>74</v>
      </c>
      <c r="C5" s="16" t="s">
        <v>83</v>
      </c>
      <c r="D5" s="15">
        <v>440701</v>
      </c>
      <c r="E5" s="17">
        <v>45002.713089571756</v>
      </c>
      <c r="F5" s="15">
        <f t="shared" si="0"/>
        <v>22.5</v>
      </c>
      <c r="G5" s="16" t="s">
        <v>100</v>
      </c>
      <c r="H5" s="16" t="s">
        <v>72</v>
      </c>
      <c r="I5" s="16" t="s">
        <v>60</v>
      </c>
      <c r="J5" s="16" t="s">
        <v>3</v>
      </c>
      <c r="K5" s="16" t="s">
        <v>3</v>
      </c>
      <c r="L5" s="15">
        <v>0</v>
      </c>
      <c r="M5" s="15">
        <v>0</v>
      </c>
      <c r="N5" s="15">
        <v>0</v>
      </c>
      <c r="O5" s="15">
        <v>6</v>
      </c>
      <c r="P5" s="15">
        <v>3</v>
      </c>
      <c r="Q5" s="15">
        <v>12</v>
      </c>
      <c r="R5" s="15">
        <v>1.5</v>
      </c>
    </row>
    <row r="6" spans="1:18" ht="15.75" x14ac:dyDescent="0.25">
      <c r="A6" s="16" t="s">
        <v>75</v>
      </c>
      <c r="B6" s="16" t="s">
        <v>74</v>
      </c>
      <c r="C6" s="16" t="s">
        <v>83</v>
      </c>
      <c r="D6" s="15">
        <v>442043</v>
      </c>
      <c r="E6" s="17">
        <v>45003.637186192129</v>
      </c>
      <c r="F6" s="15">
        <f t="shared" si="0"/>
        <v>22.5</v>
      </c>
      <c r="G6" s="16" t="s">
        <v>99</v>
      </c>
      <c r="H6" s="16" t="s">
        <v>72</v>
      </c>
      <c r="I6" s="16" t="s">
        <v>33</v>
      </c>
      <c r="J6" s="16" t="s">
        <v>3</v>
      </c>
      <c r="K6" s="16" t="s">
        <v>3</v>
      </c>
      <c r="L6" s="15">
        <v>0</v>
      </c>
      <c r="M6" s="15">
        <v>0</v>
      </c>
      <c r="N6" s="15">
        <v>0</v>
      </c>
      <c r="O6" s="15">
        <v>6</v>
      </c>
      <c r="P6" s="15">
        <v>3</v>
      </c>
      <c r="Q6" s="15">
        <v>12</v>
      </c>
      <c r="R6" s="15">
        <v>1.5</v>
      </c>
    </row>
    <row r="7" spans="1:18" ht="15.75" x14ac:dyDescent="0.25">
      <c r="A7" s="16" t="s">
        <v>75</v>
      </c>
      <c r="B7" s="16" t="s">
        <v>74</v>
      </c>
      <c r="C7" s="16" t="s">
        <v>83</v>
      </c>
      <c r="D7" s="15">
        <v>443039</v>
      </c>
      <c r="E7" s="17">
        <v>45003.957870532402</v>
      </c>
      <c r="F7" s="15">
        <f t="shared" si="0"/>
        <v>22.5</v>
      </c>
      <c r="G7" s="16" t="s">
        <v>98</v>
      </c>
      <c r="H7" s="16" t="s">
        <v>72</v>
      </c>
      <c r="I7" s="16" t="s">
        <v>56</v>
      </c>
      <c r="J7" s="16" t="s">
        <v>3</v>
      </c>
      <c r="K7" s="16" t="s">
        <v>3</v>
      </c>
      <c r="L7" s="15">
        <v>0</v>
      </c>
      <c r="M7" s="15">
        <v>0</v>
      </c>
      <c r="N7" s="15">
        <v>0</v>
      </c>
      <c r="O7" s="15">
        <v>6</v>
      </c>
      <c r="P7" s="15">
        <v>3</v>
      </c>
      <c r="Q7" s="15">
        <v>12</v>
      </c>
      <c r="R7" s="15">
        <v>1.5</v>
      </c>
    </row>
    <row r="8" spans="1:18" ht="15.75" x14ac:dyDescent="0.25">
      <c r="A8" s="16" t="s">
        <v>75</v>
      </c>
      <c r="B8" s="16" t="s">
        <v>74</v>
      </c>
      <c r="C8" s="16" t="s">
        <v>83</v>
      </c>
      <c r="D8" s="15">
        <v>435717</v>
      </c>
      <c r="E8" s="17">
        <v>45000.518448692128</v>
      </c>
      <c r="F8" s="15">
        <f t="shared" si="0"/>
        <v>22</v>
      </c>
      <c r="G8" s="16" t="s">
        <v>97</v>
      </c>
      <c r="H8" s="16" t="s">
        <v>72</v>
      </c>
      <c r="I8" s="16" t="s">
        <v>31</v>
      </c>
      <c r="J8" s="16" t="s">
        <v>3</v>
      </c>
      <c r="K8" s="16" t="s">
        <v>3</v>
      </c>
      <c r="L8" s="15">
        <v>0</v>
      </c>
      <c r="M8" s="15">
        <v>0</v>
      </c>
      <c r="N8" s="15">
        <v>0</v>
      </c>
      <c r="O8" s="15">
        <v>6</v>
      </c>
      <c r="P8" s="15">
        <v>3</v>
      </c>
      <c r="Q8" s="15">
        <v>12</v>
      </c>
      <c r="R8" s="15">
        <v>1</v>
      </c>
    </row>
    <row r="9" spans="1:18" ht="15.75" x14ac:dyDescent="0.25">
      <c r="A9" s="16" t="s">
        <v>75</v>
      </c>
      <c r="B9" s="16" t="s">
        <v>74</v>
      </c>
      <c r="C9" s="16" t="s">
        <v>83</v>
      </c>
      <c r="D9" s="15">
        <v>437360</v>
      </c>
      <c r="E9" s="17">
        <v>45000.985381423612</v>
      </c>
      <c r="F9" s="15">
        <f t="shared" si="0"/>
        <v>21.3</v>
      </c>
      <c r="G9" s="16" t="s">
        <v>96</v>
      </c>
      <c r="H9" s="16" t="s">
        <v>72</v>
      </c>
      <c r="I9" s="16" t="s">
        <v>34</v>
      </c>
      <c r="J9" s="16" t="s">
        <v>3</v>
      </c>
      <c r="K9" s="16" t="s">
        <v>3</v>
      </c>
      <c r="L9" s="15">
        <v>0</v>
      </c>
      <c r="M9" s="15">
        <v>0</v>
      </c>
      <c r="N9" s="15">
        <v>0</v>
      </c>
      <c r="O9" s="15">
        <v>6</v>
      </c>
      <c r="P9" s="15">
        <v>3</v>
      </c>
      <c r="Q9" s="15">
        <v>12</v>
      </c>
      <c r="R9" s="15">
        <v>0.3</v>
      </c>
    </row>
    <row r="10" spans="1:18" ht="15.75" x14ac:dyDescent="0.25">
      <c r="A10" s="16" t="s">
        <v>75</v>
      </c>
      <c r="B10" s="16" t="s">
        <v>74</v>
      </c>
      <c r="C10" s="16" t="s">
        <v>83</v>
      </c>
      <c r="D10" s="15">
        <v>444707</v>
      </c>
      <c r="E10" s="17">
        <v>45006.431579270829</v>
      </c>
      <c r="F10" s="15">
        <f t="shared" si="0"/>
        <v>21</v>
      </c>
      <c r="G10" s="16" t="s">
        <v>95</v>
      </c>
      <c r="H10" s="16" t="s">
        <v>72</v>
      </c>
      <c r="I10" s="16" t="s">
        <v>6</v>
      </c>
      <c r="J10" s="16" t="s">
        <v>3</v>
      </c>
      <c r="K10" s="16" t="s">
        <v>3</v>
      </c>
      <c r="L10" s="15">
        <v>0</v>
      </c>
      <c r="M10" s="15">
        <v>0</v>
      </c>
      <c r="N10" s="15">
        <v>0</v>
      </c>
      <c r="O10" s="15">
        <v>6</v>
      </c>
      <c r="P10" s="15">
        <v>3</v>
      </c>
      <c r="Q10" s="15">
        <v>12</v>
      </c>
      <c r="R10" s="15">
        <v>0</v>
      </c>
    </row>
    <row r="11" spans="1:18" ht="15.75" x14ac:dyDescent="0.25">
      <c r="A11" s="16" t="s">
        <v>75</v>
      </c>
      <c r="B11" s="16" t="s">
        <v>74</v>
      </c>
      <c r="C11" s="16" t="s">
        <v>83</v>
      </c>
      <c r="D11" s="15">
        <v>444552</v>
      </c>
      <c r="E11" s="17">
        <v>45005.984554247683</v>
      </c>
      <c r="F11" s="15">
        <f t="shared" si="0"/>
        <v>20</v>
      </c>
      <c r="G11" s="16" t="s">
        <v>370</v>
      </c>
      <c r="H11" s="16" t="s">
        <v>72</v>
      </c>
      <c r="I11" s="16" t="s">
        <v>33</v>
      </c>
      <c r="J11" s="16" t="s">
        <v>3</v>
      </c>
      <c r="K11" s="16" t="s">
        <v>3</v>
      </c>
      <c r="L11" s="15">
        <v>0</v>
      </c>
      <c r="M11" s="15">
        <v>0</v>
      </c>
      <c r="N11" s="15">
        <v>0</v>
      </c>
      <c r="O11" s="15">
        <v>6</v>
      </c>
      <c r="P11" s="15">
        <v>3</v>
      </c>
      <c r="Q11" s="15">
        <v>9.8000000000000007</v>
      </c>
      <c r="R11" s="15">
        <v>1.2</v>
      </c>
    </row>
    <row r="12" spans="1:18" ht="15.75" x14ac:dyDescent="0.25">
      <c r="A12" s="16" t="s">
        <v>75</v>
      </c>
      <c r="B12" s="16" t="s">
        <v>74</v>
      </c>
      <c r="C12" s="16" t="s">
        <v>83</v>
      </c>
      <c r="D12" s="15">
        <v>436325</v>
      </c>
      <c r="E12" s="17">
        <v>45000.638342222221</v>
      </c>
      <c r="F12" s="15">
        <f t="shared" si="0"/>
        <v>17.900000000000002</v>
      </c>
      <c r="G12" s="16" t="s">
        <v>94</v>
      </c>
      <c r="H12" s="16" t="s">
        <v>72</v>
      </c>
      <c r="I12" s="16" t="s">
        <v>28</v>
      </c>
      <c r="J12" s="16" t="s">
        <v>2</v>
      </c>
      <c r="K12" s="16" t="s">
        <v>3</v>
      </c>
      <c r="L12" s="15">
        <v>6</v>
      </c>
      <c r="M12" s="15">
        <v>4</v>
      </c>
      <c r="N12" s="15">
        <v>0</v>
      </c>
      <c r="O12" s="15">
        <v>6</v>
      </c>
      <c r="P12" s="15">
        <v>0</v>
      </c>
      <c r="Q12" s="15">
        <v>0.8</v>
      </c>
      <c r="R12" s="15">
        <v>1.1000000000000001</v>
      </c>
    </row>
    <row r="13" spans="1:18" ht="15.75" x14ac:dyDescent="0.25">
      <c r="A13" s="16" t="s">
        <v>75</v>
      </c>
      <c r="B13" s="16" t="s">
        <v>74</v>
      </c>
      <c r="C13" s="16" t="s">
        <v>52</v>
      </c>
      <c r="D13" s="15">
        <v>436326</v>
      </c>
      <c r="E13" s="17">
        <v>45000.638370173612</v>
      </c>
      <c r="F13" s="15">
        <f t="shared" si="0"/>
        <v>17.900000000000002</v>
      </c>
      <c r="G13" s="16" t="s">
        <v>94</v>
      </c>
      <c r="H13" s="16" t="s">
        <v>72</v>
      </c>
      <c r="I13" s="16" t="s">
        <v>28</v>
      </c>
      <c r="J13" s="16" t="s">
        <v>2</v>
      </c>
      <c r="K13" s="16" t="s">
        <v>3</v>
      </c>
      <c r="L13" s="15">
        <v>6</v>
      </c>
      <c r="M13" s="15">
        <v>4</v>
      </c>
      <c r="N13" s="15">
        <v>0</v>
      </c>
      <c r="O13" s="15">
        <v>6</v>
      </c>
      <c r="P13" s="15">
        <v>0</v>
      </c>
      <c r="Q13" s="15">
        <v>0.8</v>
      </c>
      <c r="R13" s="15">
        <v>1.1000000000000001</v>
      </c>
    </row>
    <row r="14" spans="1:18" ht="15.75" x14ac:dyDescent="0.25">
      <c r="A14" s="16" t="s">
        <v>75</v>
      </c>
      <c r="B14" s="16" t="s">
        <v>74</v>
      </c>
      <c r="C14" s="16" t="s">
        <v>52</v>
      </c>
      <c r="D14" s="15">
        <v>436327</v>
      </c>
      <c r="E14" s="17">
        <v>45000.638483518516</v>
      </c>
      <c r="F14" s="15">
        <f t="shared" si="0"/>
        <v>17.900000000000002</v>
      </c>
      <c r="G14" s="16" t="s">
        <v>94</v>
      </c>
      <c r="H14" s="16" t="s">
        <v>72</v>
      </c>
      <c r="I14" s="16" t="s">
        <v>28</v>
      </c>
      <c r="J14" s="16" t="s">
        <v>2</v>
      </c>
      <c r="K14" s="16" t="s">
        <v>3</v>
      </c>
      <c r="L14" s="15">
        <v>6</v>
      </c>
      <c r="M14" s="15">
        <v>4</v>
      </c>
      <c r="N14" s="15">
        <v>0</v>
      </c>
      <c r="O14" s="15">
        <v>6</v>
      </c>
      <c r="P14" s="15">
        <v>0</v>
      </c>
      <c r="Q14" s="15">
        <v>0.8</v>
      </c>
      <c r="R14" s="15">
        <v>1.1000000000000001</v>
      </c>
    </row>
    <row r="15" spans="1:18" ht="15.75" x14ac:dyDescent="0.25">
      <c r="A15" s="16" t="s">
        <v>75</v>
      </c>
      <c r="B15" s="16" t="s">
        <v>74</v>
      </c>
      <c r="C15" s="16" t="s">
        <v>52</v>
      </c>
      <c r="D15" s="15">
        <v>436328</v>
      </c>
      <c r="E15" s="17">
        <v>45000.63860878472</v>
      </c>
      <c r="F15" s="15">
        <f t="shared" si="0"/>
        <v>17.900000000000002</v>
      </c>
      <c r="G15" s="16" t="s">
        <v>94</v>
      </c>
      <c r="H15" s="16" t="s">
        <v>72</v>
      </c>
      <c r="I15" s="16" t="s">
        <v>28</v>
      </c>
      <c r="J15" s="16" t="s">
        <v>2</v>
      </c>
      <c r="K15" s="16" t="s">
        <v>3</v>
      </c>
      <c r="L15" s="15">
        <v>6</v>
      </c>
      <c r="M15" s="15">
        <v>4</v>
      </c>
      <c r="N15" s="15">
        <v>0</v>
      </c>
      <c r="O15" s="15">
        <v>6</v>
      </c>
      <c r="P15" s="15">
        <v>0</v>
      </c>
      <c r="Q15" s="15">
        <v>0.8</v>
      </c>
      <c r="R15" s="15">
        <v>1.1000000000000001</v>
      </c>
    </row>
    <row r="16" spans="1:18" ht="15.75" x14ac:dyDescent="0.25">
      <c r="A16" s="16" t="s">
        <v>75</v>
      </c>
      <c r="B16" s="16" t="s">
        <v>74</v>
      </c>
      <c r="C16" s="16" t="s">
        <v>52</v>
      </c>
      <c r="D16" s="15">
        <v>436329</v>
      </c>
      <c r="E16" s="17">
        <v>45000.638778865738</v>
      </c>
      <c r="F16" s="15">
        <f t="shared" si="0"/>
        <v>17.900000000000002</v>
      </c>
      <c r="G16" s="16" t="s">
        <v>94</v>
      </c>
      <c r="H16" s="16" t="s">
        <v>72</v>
      </c>
      <c r="I16" s="16" t="s">
        <v>28</v>
      </c>
      <c r="J16" s="16" t="s">
        <v>2</v>
      </c>
      <c r="K16" s="16" t="s">
        <v>3</v>
      </c>
      <c r="L16" s="15">
        <v>6</v>
      </c>
      <c r="M16" s="15">
        <v>4</v>
      </c>
      <c r="N16" s="15">
        <v>0</v>
      </c>
      <c r="O16" s="15">
        <v>6</v>
      </c>
      <c r="P16" s="15">
        <v>0</v>
      </c>
      <c r="Q16" s="15">
        <v>0.8</v>
      </c>
      <c r="R16" s="15">
        <v>1.1000000000000001</v>
      </c>
    </row>
    <row r="17" spans="1:18" ht="15.75" x14ac:dyDescent="0.25">
      <c r="A17" s="16" t="s">
        <v>75</v>
      </c>
      <c r="B17" s="16" t="s">
        <v>74</v>
      </c>
      <c r="C17" s="16" t="s">
        <v>52</v>
      </c>
      <c r="D17" s="15">
        <v>436331</v>
      </c>
      <c r="E17" s="17">
        <v>45000.639600208335</v>
      </c>
      <c r="F17" s="15">
        <f t="shared" si="0"/>
        <v>17.900000000000002</v>
      </c>
      <c r="G17" s="16" t="s">
        <v>94</v>
      </c>
      <c r="H17" s="16" t="s">
        <v>72</v>
      </c>
      <c r="I17" s="16" t="s">
        <v>28</v>
      </c>
      <c r="J17" s="16" t="s">
        <v>2</v>
      </c>
      <c r="K17" s="16" t="s">
        <v>3</v>
      </c>
      <c r="L17" s="15">
        <v>6</v>
      </c>
      <c r="M17" s="15">
        <v>4</v>
      </c>
      <c r="N17" s="15">
        <v>0</v>
      </c>
      <c r="O17" s="15">
        <v>6</v>
      </c>
      <c r="P17" s="15">
        <v>0</v>
      </c>
      <c r="Q17" s="15">
        <v>0.8</v>
      </c>
      <c r="R17" s="15">
        <v>1.1000000000000001</v>
      </c>
    </row>
    <row r="18" spans="1:18" ht="15.75" x14ac:dyDescent="0.25">
      <c r="A18" s="16" t="s">
        <v>75</v>
      </c>
      <c r="B18" s="16" t="s">
        <v>74</v>
      </c>
      <c r="C18" s="16" t="s">
        <v>52</v>
      </c>
      <c r="D18" s="15">
        <v>436333</v>
      </c>
      <c r="E18" s="17">
        <v>45000.639769120367</v>
      </c>
      <c r="F18" s="15">
        <f t="shared" si="0"/>
        <v>17.900000000000002</v>
      </c>
      <c r="G18" s="16" t="s">
        <v>94</v>
      </c>
      <c r="H18" s="16" t="s">
        <v>72</v>
      </c>
      <c r="I18" s="16" t="s">
        <v>28</v>
      </c>
      <c r="J18" s="16" t="s">
        <v>2</v>
      </c>
      <c r="K18" s="16" t="s">
        <v>3</v>
      </c>
      <c r="L18" s="15">
        <v>6</v>
      </c>
      <c r="M18" s="15">
        <v>4</v>
      </c>
      <c r="N18" s="15">
        <v>0</v>
      </c>
      <c r="O18" s="15">
        <v>6</v>
      </c>
      <c r="P18" s="15">
        <v>0</v>
      </c>
      <c r="Q18" s="15">
        <v>0.8</v>
      </c>
      <c r="R18" s="15">
        <v>1.1000000000000001</v>
      </c>
    </row>
    <row r="19" spans="1:18" ht="15.75" x14ac:dyDescent="0.25">
      <c r="A19" s="16" t="s">
        <v>75</v>
      </c>
      <c r="B19" s="16" t="s">
        <v>74</v>
      </c>
      <c r="C19" s="16" t="s">
        <v>52</v>
      </c>
      <c r="D19" s="15">
        <v>436337</v>
      </c>
      <c r="E19" s="17">
        <v>45000.639796678239</v>
      </c>
      <c r="F19" s="15">
        <f t="shared" si="0"/>
        <v>17.900000000000002</v>
      </c>
      <c r="G19" s="16" t="s">
        <v>94</v>
      </c>
      <c r="H19" s="16" t="s">
        <v>72</v>
      </c>
      <c r="I19" s="16" t="s">
        <v>28</v>
      </c>
      <c r="J19" s="16" t="s">
        <v>2</v>
      </c>
      <c r="K19" s="16" t="s">
        <v>3</v>
      </c>
      <c r="L19" s="15">
        <v>6</v>
      </c>
      <c r="M19" s="15">
        <v>4</v>
      </c>
      <c r="N19" s="15">
        <v>0</v>
      </c>
      <c r="O19" s="15">
        <v>6</v>
      </c>
      <c r="P19" s="15">
        <v>0</v>
      </c>
      <c r="Q19" s="15">
        <v>0.8</v>
      </c>
      <c r="R19" s="15">
        <v>1.1000000000000001</v>
      </c>
    </row>
    <row r="20" spans="1:18" ht="15.75" x14ac:dyDescent="0.25">
      <c r="A20" s="16" t="s">
        <v>75</v>
      </c>
      <c r="B20" s="16" t="s">
        <v>74</v>
      </c>
      <c r="C20" s="16" t="s">
        <v>52</v>
      </c>
      <c r="D20" s="15">
        <v>436344</v>
      </c>
      <c r="E20" s="17">
        <v>45000.639936087959</v>
      </c>
      <c r="F20" s="15">
        <f t="shared" si="0"/>
        <v>17.900000000000002</v>
      </c>
      <c r="G20" s="16" t="s">
        <v>94</v>
      </c>
      <c r="H20" s="16" t="s">
        <v>72</v>
      </c>
      <c r="I20" s="16" t="s">
        <v>28</v>
      </c>
      <c r="J20" s="16" t="s">
        <v>2</v>
      </c>
      <c r="K20" s="16" t="s">
        <v>3</v>
      </c>
      <c r="L20" s="15">
        <v>6</v>
      </c>
      <c r="M20" s="15">
        <v>4</v>
      </c>
      <c r="N20" s="15">
        <v>0</v>
      </c>
      <c r="O20" s="15">
        <v>6</v>
      </c>
      <c r="P20" s="15">
        <v>0</v>
      </c>
      <c r="Q20" s="15">
        <v>0.8</v>
      </c>
      <c r="R20" s="15">
        <v>1.1000000000000001</v>
      </c>
    </row>
    <row r="21" spans="1:18" ht="15.75" x14ac:dyDescent="0.25">
      <c r="A21" s="16" t="s">
        <v>75</v>
      </c>
      <c r="B21" s="16" t="s">
        <v>74</v>
      </c>
      <c r="C21" s="16" t="s">
        <v>16</v>
      </c>
      <c r="D21" s="15">
        <v>434520</v>
      </c>
      <c r="E21" s="17">
        <v>44999.737784143515</v>
      </c>
      <c r="F21" s="15">
        <f t="shared" si="0"/>
        <v>17.5</v>
      </c>
      <c r="G21" s="16" t="s">
        <v>93</v>
      </c>
      <c r="H21" s="16" t="s">
        <v>72</v>
      </c>
      <c r="I21" s="16" t="s">
        <v>45</v>
      </c>
      <c r="J21" s="16" t="s">
        <v>2</v>
      </c>
      <c r="K21" s="16" t="s">
        <v>3</v>
      </c>
      <c r="L21" s="15">
        <v>6</v>
      </c>
      <c r="M21" s="15">
        <v>4</v>
      </c>
      <c r="N21" s="15">
        <v>0</v>
      </c>
      <c r="O21" s="15">
        <v>6</v>
      </c>
      <c r="P21" s="15">
        <v>0</v>
      </c>
      <c r="Q21" s="15">
        <v>0</v>
      </c>
      <c r="R21" s="15">
        <v>1.5</v>
      </c>
    </row>
    <row r="22" spans="1:18" ht="15.75" x14ac:dyDescent="0.25">
      <c r="A22" s="16" t="s">
        <v>75</v>
      </c>
      <c r="B22" s="16" t="s">
        <v>74</v>
      </c>
      <c r="C22" s="16" t="s">
        <v>83</v>
      </c>
      <c r="D22" s="15">
        <v>433206</v>
      </c>
      <c r="E22" s="17">
        <v>44997.801530729164</v>
      </c>
      <c r="F22" s="15">
        <f t="shared" si="0"/>
        <v>16.3</v>
      </c>
      <c r="G22" s="16" t="s">
        <v>92</v>
      </c>
      <c r="H22" s="16" t="s">
        <v>72</v>
      </c>
      <c r="I22" s="16" t="s">
        <v>35</v>
      </c>
      <c r="J22" s="16" t="s">
        <v>3</v>
      </c>
      <c r="K22" s="16" t="s">
        <v>3</v>
      </c>
      <c r="L22" s="15">
        <v>0</v>
      </c>
      <c r="M22" s="15">
        <v>0</v>
      </c>
      <c r="N22" s="15">
        <v>0</v>
      </c>
      <c r="O22" s="15">
        <v>6</v>
      </c>
      <c r="P22" s="15">
        <v>3</v>
      </c>
      <c r="Q22" s="15">
        <v>5.8</v>
      </c>
      <c r="R22" s="15">
        <v>1.5</v>
      </c>
    </row>
    <row r="23" spans="1:18" ht="15.75" x14ac:dyDescent="0.25">
      <c r="A23" s="16" t="s">
        <v>75</v>
      </c>
      <c r="B23" s="16" t="s">
        <v>74</v>
      </c>
      <c r="C23" s="16" t="s">
        <v>83</v>
      </c>
      <c r="D23" s="15">
        <v>444797</v>
      </c>
      <c r="E23" s="17">
        <v>45006.534230162033</v>
      </c>
      <c r="F23" s="15">
        <f t="shared" si="0"/>
        <v>14.200000000000001</v>
      </c>
      <c r="G23" s="16" t="s">
        <v>63</v>
      </c>
      <c r="H23" s="16" t="s">
        <v>72</v>
      </c>
      <c r="I23" s="16" t="s">
        <v>33</v>
      </c>
      <c r="J23" s="16" t="s">
        <v>3</v>
      </c>
      <c r="K23" s="16" t="s">
        <v>3</v>
      </c>
      <c r="L23" s="15">
        <v>0</v>
      </c>
      <c r="M23" s="15">
        <v>0</v>
      </c>
      <c r="N23" s="15">
        <v>0</v>
      </c>
      <c r="O23" s="15">
        <v>6</v>
      </c>
      <c r="P23" s="15">
        <v>3</v>
      </c>
      <c r="Q23" s="15">
        <v>4.8</v>
      </c>
      <c r="R23" s="15">
        <v>0.4</v>
      </c>
    </row>
    <row r="24" spans="1:18" ht="15.75" x14ac:dyDescent="0.25">
      <c r="A24" s="16" t="s">
        <v>75</v>
      </c>
      <c r="B24" s="16" t="s">
        <v>74</v>
      </c>
      <c r="C24" s="16" t="s">
        <v>16</v>
      </c>
      <c r="D24" s="15">
        <v>445157</v>
      </c>
      <c r="E24" s="17">
        <v>45006.871974907408</v>
      </c>
      <c r="F24" s="15">
        <f t="shared" si="0"/>
        <v>12.5</v>
      </c>
      <c r="G24" s="16" t="s">
        <v>91</v>
      </c>
      <c r="H24" s="16" t="s">
        <v>72</v>
      </c>
      <c r="I24" s="16" t="s">
        <v>7</v>
      </c>
      <c r="J24" s="16" t="s">
        <v>2</v>
      </c>
      <c r="K24" s="16" t="s">
        <v>3</v>
      </c>
      <c r="L24" s="15">
        <v>6</v>
      </c>
      <c r="M24" s="15">
        <v>0</v>
      </c>
      <c r="N24" s="15">
        <v>0</v>
      </c>
      <c r="O24" s="15">
        <v>6</v>
      </c>
      <c r="P24" s="15">
        <v>0</v>
      </c>
      <c r="Q24" s="15">
        <v>0</v>
      </c>
      <c r="R24" s="15">
        <v>0.5</v>
      </c>
    </row>
    <row r="25" spans="1:18" ht="15.75" x14ac:dyDescent="0.25">
      <c r="A25" s="16" t="s">
        <v>75</v>
      </c>
      <c r="B25" s="16" t="s">
        <v>74</v>
      </c>
      <c r="C25" s="16" t="s">
        <v>16</v>
      </c>
      <c r="D25" s="15">
        <v>440005</v>
      </c>
      <c r="E25" s="17">
        <v>45002.497636608794</v>
      </c>
      <c r="F25" s="15">
        <f t="shared" si="0"/>
        <v>12.3</v>
      </c>
      <c r="G25" s="16" t="s">
        <v>90</v>
      </c>
      <c r="H25" s="16" t="s">
        <v>72</v>
      </c>
      <c r="I25" s="16" t="s">
        <v>36</v>
      </c>
      <c r="J25" s="16" t="s">
        <v>3</v>
      </c>
      <c r="K25" s="16" t="s">
        <v>3</v>
      </c>
      <c r="L25" s="15">
        <v>0</v>
      </c>
      <c r="M25" s="15">
        <v>0</v>
      </c>
      <c r="N25" s="15">
        <v>0</v>
      </c>
      <c r="O25" s="15">
        <v>6</v>
      </c>
      <c r="P25" s="15">
        <v>3</v>
      </c>
      <c r="Q25" s="15">
        <v>1.8</v>
      </c>
      <c r="R25" s="15">
        <v>1.5</v>
      </c>
    </row>
    <row r="26" spans="1:18" ht="15.75" x14ac:dyDescent="0.25">
      <c r="A26" s="16" t="s">
        <v>75</v>
      </c>
      <c r="B26" s="16" t="s">
        <v>74</v>
      </c>
      <c r="C26" s="16" t="s">
        <v>83</v>
      </c>
      <c r="D26" s="15">
        <v>443775</v>
      </c>
      <c r="E26" s="17">
        <v>45005.361619895833</v>
      </c>
      <c r="F26" s="15">
        <f t="shared" si="0"/>
        <v>11.700000000000001</v>
      </c>
      <c r="G26" s="16" t="s">
        <v>89</v>
      </c>
      <c r="H26" s="16" t="s">
        <v>72</v>
      </c>
      <c r="I26" s="16" t="s">
        <v>4</v>
      </c>
      <c r="J26" s="16" t="s">
        <v>3</v>
      </c>
      <c r="K26" s="16" t="s">
        <v>3</v>
      </c>
      <c r="L26" s="15">
        <v>0</v>
      </c>
      <c r="M26" s="15">
        <v>0</v>
      </c>
      <c r="N26" s="15">
        <v>0</v>
      </c>
      <c r="O26" s="15">
        <v>6</v>
      </c>
      <c r="P26" s="15">
        <v>0</v>
      </c>
      <c r="Q26" s="15">
        <v>4.8</v>
      </c>
      <c r="R26" s="15">
        <v>0.9</v>
      </c>
    </row>
    <row r="27" spans="1:18" ht="15.75" x14ac:dyDescent="0.25">
      <c r="A27" s="16" t="s">
        <v>75</v>
      </c>
      <c r="B27" s="16" t="s">
        <v>74</v>
      </c>
      <c r="C27" s="16" t="s">
        <v>83</v>
      </c>
      <c r="D27" s="15">
        <v>443293</v>
      </c>
      <c r="E27" s="17">
        <v>45004.003806863424</v>
      </c>
      <c r="F27" s="15">
        <f t="shared" si="0"/>
        <v>11.5</v>
      </c>
      <c r="G27" s="16" t="s">
        <v>88</v>
      </c>
      <c r="H27" s="16" t="s">
        <v>72</v>
      </c>
      <c r="I27" s="16" t="s">
        <v>62</v>
      </c>
      <c r="J27" s="16" t="s">
        <v>3</v>
      </c>
      <c r="K27" s="16" t="s">
        <v>3</v>
      </c>
      <c r="L27" s="15">
        <v>0</v>
      </c>
      <c r="M27" s="15">
        <v>0</v>
      </c>
      <c r="N27" s="15">
        <v>0</v>
      </c>
      <c r="O27" s="15">
        <v>6</v>
      </c>
      <c r="P27" s="15">
        <v>3</v>
      </c>
      <c r="Q27" s="15">
        <v>1</v>
      </c>
      <c r="R27" s="15">
        <v>1.5</v>
      </c>
    </row>
    <row r="28" spans="1:18" ht="15.75" x14ac:dyDescent="0.25">
      <c r="A28" s="16" t="s">
        <v>75</v>
      </c>
      <c r="B28" s="16" t="s">
        <v>74</v>
      </c>
      <c r="C28" s="16" t="s">
        <v>83</v>
      </c>
      <c r="D28" s="15">
        <v>444226</v>
      </c>
      <c r="E28" s="17">
        <v>45005.678005300921</v>
      </c>
      <c r="F28" s="15">
        <f t="shared" si="0"/>
        <v>10.9</v>
      </c>
      <c r="G28" s="16" t="s">
        <v>87</v>
      </c>
      <c r="H28" s="16" t="s">
        <v>72</v>
      </c>
      <c r="I28" s="16" t="s">
        <v>56</v>
      </c>
      <c r="J28" s="16" t="s">
        <v>3</v>
      </c>
      <c r="K28" s="16" t="s">
        <v>3</v>
      </c>
      <c r="L28" s="15">
        <v>0</v>
      </c>
      <c r="M28" s="15">
        <v>0</v>
      </c>
      <c r="N28" s="15">
        <v>0</v>
      </c>
      <c r="O28" s="15">
        <v>6</v>
      </c>
      <c r="P28" s="15">
        <v>3</v>
      </c>
      <c r="Q28" s="15">
        <v>0.4</v>
      </c>
      <c r="R28" s="15">
        <v>1.5</v>
      </c>
    </row>
    <row r="29" spans="1:18" ht="15.75" x14ac:dyDescent="0.25">
      <c r="A29" s="16" t="s">
        <v>75</v>
      </c>
      <c r="B29" s="16" t="s">
        <v>74</v>
      </c>
      <c r="C29" s="16" t="s">
        <v>16</v>
      </c>
      <c r="D29" s="15">
        <v>435303</v>
      </c>
      <c r="E29" s="17">
        <v>45000.430700358796</v>
      </c>
      <c r="F29" s="15">
        <f t="shared" si="0"/>
        <v>10.5</v>
      </c>
      <c r="G29" s="16" t="s">
        <v>86</v>
      </c>
      <c r="H29" s="16" t="s">
        <v>72</v>
      </c>
      <c r="I29" s="16" t="s">
        <v>17</v>
      </c>
      <c r="J29" s="16" t="s">
        <v>3</v>
      </c>
      <c r="K29" s="16" t="s">
        <v>3</v>
      </c>
      <c r="L29" s="15">
        <v>0</v>
      </c>
      <c r="M29" s="15">
        <v>0</v>
      </c>
      <c r="N29" s="15">
        <v>0</v>
      </c>
      <c r="O29" s="15">
        <v>6</v>
      </c>
      <c r="P29" s="15">
        <v>3</v>
      </c>
      <c r="Q29" s="15">
        <v>0</v>
      </c>
      <c r="R29" s="15">
        <v>1.5</v>
      </c>
    </row>
    <row r="30" spans="1:18" ht="15.75" x14ac:dyDescent="0.25">
      <c r="A30" s="16" t="s">
        <v>75</v>
      </c>
      <c r="B30" s="16" t="s">
        <v>74</v>
      </c>
      <c r="C30" s="16" t="s">
        <v>16</v>
      </c>
      <c r="D30" s="15">
        <v>441128</v>
      </c>
      <c r="E30" s="17">
        <v>45002.890989317129</v>
      </c>
      <c r="F30" s="15">
        <f t="shared" si="0"/>
        <v>10</v>
      </c>
      <c r="G30" s="16" t="s">
        <v>85</v>
      </c>
      <c r="H30" s="16" t="s">
        <v>72</v>
      </c>
      <c r="I30" s="16" t="s">
        <v>42</v>
      </c>
      <c r="J30" s="16" t="s">
        <v>3</v>
      </c>
      <c r="K30" s="16" t="s">
        <v>3</v>
      </c>
      <c r="L30" s="15">
        <v>0</v>
      </c>
      <c r="M30" s="15">
        <v>0</v>
      </c>
      <c r="N30" s="15">
        <v>0</v>
      </c>
      <c r="O30" s="15">
        <v>6</v>
      </c>
      <c r="P30" s="15">
        <v>4</v>
      </c>
      <c r="Q30" s="15">
        <v>0</v>
      </c>
      <c r="R30" s="15">
        <v>0</v>
      </c>
    </row>
    <row r="31" spans="1:18" ht="15.75" x14ac:dyDescent="0.25">
      <c r="A31" s="16" t="s">
        <v>75</v>
      </c>
      <c r="B31" s="16" t="s">
        <v>74</v>
      </c>
      <c r="C31" s="16" t="s">
        <v>16</v>
      </c>
      <c r="D31" s="15">
        <v>445087</v>
      </c>
      <c r="E31" s="17">
        <v>45006.808698749999</v>
      </c>
      <c r="F31" s="15">
        <f t="shared" si="0"/>
        <v>9</v>
      </c>
      <c r="G31" s="16" t="s">
        <v>84</v>
      </c>
      <c r="H31" s="16" t="s">
        <v>72</v>
      </c>
      <c r="I31" s="16" t="s">
        <v>37</v>
      </c>
      <c r="J31" s="16" t="s">
        <v>3</v>
      </c>
      <c r="K31" s="16" t="s">
        <v>3</v>
      </c>
      <c r="L31" s="15">
        <v>0</v>
      </c>
      <c r="M31" s="15">
        <v>0</v>
      </c>
      <c r="N31" s="15">
        <v>0</v>
      </c>
      <c r="O31" s="15">
        <v>6</v>
      </c>
      <c r="P31" s="15">
        <v>3</v>
      </c>
      <c r="Q31" s="15">
        <v>0</v>
      </c>
      <c r="R31" s="15">
        <v>0</v>
      </c>
    </row>
    <row r="32" spans="1:18" ht="15.75" x14ac:dyDescent="0.25">
      <c r="A32" s="16" t="s">
        <v>75</v>
      </c>
      <c r="B32" s="16" t="s">
        <v>74</v>
      </c>
      <c r="C32" s="16" t="s">
        <v>83</v>
      </c>
      <c r="D32" s="15">
        <v>434328</v>
      </c>
      <c r="E32" s="17">
        <v>44999.588400844907</v>
      </c>
      <c r="F32" s="15">
        <f t="shared" si="0"/>
        <v>8.4</v>
      </c>
      <c r="G32" s="16" t="s">
        <v>82</v>
      </c>
      <c r="H32" s="16" t="s">
        <v>72</v>
      </c>
      <c r="I32" s="16" t="s">
        <v>32</v>
      </c>
      <c r="J32" s="16" t="s">
        <v>3</v>
      </c>
      <c r="K32" s="16" t="s">
        <v>3</v>
      </c>
      <c r="L32" s="15">
        <v>0</v>
      </c>
      <c r="M32" s="15">
        <v>0</v>
      </c>
      <c r="N32" s="15">
        <v>0</v>
      </c>
      <c r="O32" s="15">
        <v>6</v>
      </c>
      <c r="P32" s="15">
        <v>0</v>
      </c>
      <c r="Q32" s="15">
        <v>1.6</v>
      </c>
      <c r="R32" s="15">
        <v>0.8</v>
      </c>
    </row>
    <row r="33" spans="1:18" ht="15.75" x14ac:dyDescent="0.25">
      <c r="A33" s="16" t="s">
        <v>75</v>
      </c>
      <c r="B33" s="16" t="s">
        <v>74</v>
      </c>
      <c r="C33" s="16" t="s">
        <v>16</v>
      </c>
      <c r="D33" s="15">
        <v>434805</v>
      </c>
      <c r="E33" s="17">
        <v>44999.955744756946</v>
      </c>
      <c r="F33" s="15">
        <f t="shared" si="0"/>
        <v>7.5</v>
      </c>
      <c r="G33" s="16" t="s">
        <v>81</v>
      </c>
      <c r="H33" s="16" t="s">
        <v>72</v>
      </c>
      <c r="I33" s="16" t="s">
        <v>5</v>
      </c>
      <c r="J33" s="16" t="s">
        <v>3</v>
      </c>
      <c r="K33" s="16" t="s">
        <v>3</v>
      </c>
      <c r="L33" s="15">
        <v>0</v>
      </c>
      <c r="M33" s="15">
        <v>0</v>
      </c>
      <c r="N33" s="15">
        <v>0</v>
      </c>
      <c r="O33" s="15">
        <v>6</v>
      </c>
      <c r="P33" s="15">
        <v>0</v>
      </c>
      <c r="Q33" s="15">
        <v>0</v>
      </c>
      <c r="R33" s="15">
        <v>1.5</v>
      </c>
    </row>
    <row r="34" spans="1:18" ht="15.75" x14ac:dyDescent="0.25">
      <c r="A34" s="16" t="s">
        <v>75</v>
      </c>
      <c r="B34" s="16" t="s">
        <v>74</v>
      </c>
      <c r="C34" s="16" t="s">
        <v>16</v>
      </c>
      <c r="D34" s="15">
        <v>442888</v>
      </c>
      <c r="E34" s="17">
        <v>45003.933236273144</v>
      </c>
      <c r="F34" s="15">
        <f t="shared" si="0"/>
        <v>7.1</v>
      </c>
      <c r="G34" s="16" t="s">
        <v>80</v>
      </c>
      <c r="H34" s="16" t="s">
        <v>72</v>
      </c>
      <c r="I34" s="16" t="s">
        <v>29</v>
      </c>
      <c r="J34" s="16" t="s">
        <v>3</v>
      </c>
      <c r="K34" s="16" t="s">
        <v>3</v>
      </c>
      <c r="L34" s="15">
        <v>0</v>
      </c>
      <c r="M34" s="15">
        <v>0</v>
      </c>
      <c r="N34" s="15">
        <v>0</v>
      </c>
      <c r="O34" s="15">
        <v>6</v>
      </c>
      <c r="P34" s="15">
        <v>0</v>
      </c>
      <c r="Q34" s="15">
        <v>0</v>
      </c>
      <c r="R34" s="15">
        <v>1.1000000000000001</v>
      </c>
    </row>
    <row r="35" spans="1:18" ht="15.75" x14ac:dyDescent="0.25">
      <c r="A35" s="16" t="s">
        <v>75</v>
      </c>
      <c r="B35" s="16" t="s">
        <v>74</v>
      </c>
      <c r="C35" s="16" t="s">
        <v>16</v>
      </c>
      <c r="D35" s="15">
        <v>432790</v>
      </c>
      <c r="E35" s="17">
        <v>44995.88519267361</v>
      </c>
      <c r="F35" s="15">
        <f t="shared" si="0"/>
        <v>6.2</v>
      </c>
      <c r="G35" s="16" t="s">
        <v>79</v>
      </c>
      <c r="H35" s="16" t="s">
        <v>72</v>
      </c>
      <c r="I35" s="16" t="s">
        <v>44</v>
      </c>
      <c r="J35" s="16" t="s">
        <v>3</v>
      </c>
      <c r="K35" s="16" t="s">
        <v>3</v>
      </c>
      <c r="L35" s="15">
        <v>0</v>
      </c>
      <c r="M35" s="15">
        <v>0</v>
      </c>
      <c r="N35" s="15">
        <v>0</v>
      </c>
      <c r="O35" s="15">
        <v>6</v>
      </c>
      <c r="P35" s="15">
        <v>0</v>
      </c>
      <c r="Q35" s="15">
        <v>0</v>
      </c>
      <c r="R35" s="15">
        <v>0.2</v>
      </c>
    </row>
    <row r="36" spans="1:18" ht="15.75" x14ac:dyDescent="0.25">
      <c r="A36" s="16" t="s">
        <v>75</v>
      </c>
      <c r="B36" s="16" t="s">
        <v>74</v>
      </c>
      <c r="C36" s="16" t="s">
        <v>16</v>
      </c>
      <c r="D36" s="15">
        <v>433581</v>
      </c>
      <c r="E36" s="17">
        <v>44998.499468368056</v>
      </c>
      <c r="F36" s="15">
        <f t="shared" si="0"/>
        <v>6</v>
      </c>
      <c r="G36" s="16" t="s">
        <v>78</v>
      </c>
      <c r="H36" s="16" t="s">
        <v>72</v>
      </c>
      <c r="I36" s="16" t="s">
        <v>77</v>
      </c>
      <c r="J36" s="16" t="s">
        <v>3</v>
      </c>
      <c r="K36" s="16" t="s">
        <v>3</v>
      </c>
      <c r="L36" s="15">
        <v>0</v>
      </c>
      <c r="M36" s="15">
        <v>0</v>
      </c>
      <c r="N36" s="15">
        <v>0</v>
      </c>
      <c r="O36" s="15">
        <v>6</v>
      </c>
      <c r="P36" s="15">
        <v>0</v>
      </c>
      <c r="Q36" s="15">
        <v>0</v>
      </c>
      <c r="R36" s="15">
        <v>0</v>
      </c>
    </row>
    <row r="37" spans="1:18" ht="15.75" x14ac:dyDescent="0.25">
      <c r="A37" s="16" t="s">
        <v>75</v>
      </c>
      <c r="B37" s="16" t="s">
        <v>74</v>
      </c>
      <c r="C37" s="16" t="s">
        <v>16</v>
      </c>
      <c r="D37" s="15">
        <v>440361</v>
      </c>
      <c r="E37" s="17">
        <v>45002.606554016202</v>
      </c>
      <c r="F37" s="15">
        <f t="shared" si="0"/>
        <v>6</v>
      </c>
      <c r="G37" s="16" t="s">
        <v>76</v>
      </c>
      <c r="H37" s="16" t="s">
        <v>72</v>
      </c>
      <c r="I37" s="16" t="s">
        <v>37</v>
      </c>
      <c r="J37" s="16" t="s">
        <v>3</v>
      </c>
      <c r="K37" s="16" t="s">
        <v>3</v>
      </c>
      <c r="L37" s="15">
        <v>0</v>
      </c>
      <c r="M37" s="15">
        <v>0</v>
      </c>
      <c r="N37" s="15">
        <v>0</v>
      </c>
      <c r="O37" s="15">
        <v>6</v>
      </c>
      <c r="P37" s="15">
        <v>0</v>
      </c>
      <c r="Q37" s="15">
        <v>0</v>
      </c>
      <c r="R37" s="15">
        <v>0</v>
      </c>
    </row>
    <row r="38" spans="1:18" ht="15.75" x14ac:dyDescent="0.25">
      <c r="A38" s="16" t="s">
        <v>75</v>
      </c>
      <c r="B38" s="16" t="s">
        <v>74</v>
      </c>
      <c r="C38" s="16" t="s">
        <v>16</v>
      </c>
      <c r="D38" s="15">
        <v>443755</v>
      </c>
      <c r="E38" s="17">
        <v>45005.328899780092</v>
      </c>
      <c r="F38" s="15">
        <f t="shared" si="0"/>
        <v>6</v>
      </c>
      <c r="G38" s="16" t="s">
        <v>73</v>
      </c>
      <c r="H38" s="16" t="s">
        <v>72</v>
      </c>
      <c r="I38" s="16" t="s">
        <v>17</v>
      </c>
      <c r="J38" s="16" t="s">
        <v>3</v>
      </c>
      <c r="K38" s="16" t="s">
        <v>3</v>
      </c>
      <c r="L38" s="15">
        <v>0</v>
      </c>
      <c r="M38" s="15">
        <v>0</v>
      </c>
      <c r="N38" s="15">
        <v>0</v>
      </c>
      <c r="O38" s="15">
        <v>6</v>
      </c>
      <c r="P38" s="15">
        <v>0</v>
      </c>
      <c r="Q38" s="15">
        <v>0</v>
      </c>
      <c r="R38" s="15">
        <v>0</v>
      </c>
    </row>
    <row r="39" spans="1:18" x14ac:dyDescent="0.25">
      <c r="D39" s="8"/>
      <c r="E39" s="8"/>
      <c r="F39" s="8"/>
      <c r="G39" s="8"/>
      <c r="H39" s="8"/>
      <c r="P39" s="8"/>
      <c r="Q39" s="8"/>
      <c r="R39" s="8"/>
    </row>
    <row r="40" spans="1:18" x14ac:dyDescent="0.25">
      <c r="D40" s="8"/>
      <c r="E40" s="8"/>
      <c r="F40" s="8"/>
      <c r="G40" s="8"/>
      <c r="H40" s="8"/>
      <c r="P40" s="8"/>
      <c r="Q40" s="8"/>
      <c r="R40" s="8"/>
    </row>
    <row r="41" spans="1:18" x14ac:dyDescent="0.25">
      <c r="D41" s="8"/>
      <c r="E41" s="8"/>
      <c r="F41" s="8"/>
      <c r="G41" s="8"/>
      <c r="H41" s="8"/>
      <c r="P41" s="8"/>
      <c r="Q41" s="8"/>
      <c r="R41" s="8"/>
    </row>
    <row r="42" spans="1:18" x14ac:dyDescent="0.25">
      <c r="D42" s="8"/>
      <c r="E42" s="8"/>
      <c r="F42" s="8"/>
      <c r="G42" s="8"/>
      <c r="H42" s="8"/>
      <c r="P42" s="8"/>
      <c r="Q42" s="8"/>
      <c r="R42" s="8"/>
    </row>
    <row r="43" spans="1:18" x14ac:dyDescent="0.25">
      <c r="D43" s="8"/>
      <c r="E43" s="8"/>
      <c r="F43" s="8"/>
      <c r="G43" s="8"/>
      <c r="H43" s="8"/>
      <c r="P43" s="8"/>
      <c r="Q43" s="8"/>
      <c r="R43" s="8"/>
    </row>
    <row r="44" spans="1:18" x14ac:dyDescent="0.25">
      <c r="D44" s="8"/>
      <c r="E44" s="8"/>
      <c r="F44" s="8"/>
      <c r="G44" s="8"/>
      <c r="H44" s="8"/>
      <c r="P44" s="8"/>
      <c r="Q44" s="8"/>
      <c r="R44" s="8"/>
    </row>
    <row r="45" spans="1:18" x14ac:dyDescent="0.25">
      <c r="D45" s="8"/>
      <c r="E45" s="8"/>
      <c r="F45" s="8"/>
      <c r="G45" s="8"/>
      <c r="H45" s="8"/>
      <c r="P45" s="8"/>
      <c r="Q45" s="8"/>
      <c r="R45" s="8"/>
    </row>
    <row r="46" spans="1:18" x14ac:dyDescent="0.25">
      <c r="D46" s="8"/>
      <c r="E46" s="8"/>
      <c r="F46" s="8"/>
      <c r="G46" s="8"/>
      <c r="H46" s="8"/>
      <c r="P46" s="8"/>
      <c r="Q46" s="8"/>
      <c r="R46" s="8"/>
    </row>
    <row r="47" spans="1:18" x14ac:dyDescent="0.25">
      <c r="D47" s="8"/>
      <c r="E47" s="8"/>
      <c r="F47" s="8"/>
      <c r="G47" s="8"/>
      <c r="H47" s="8"/>
      <c r="P47" s="8"/>
      <c r="Q47" s="8"/>
      <c r="R47" s="8"/>
    </row>
    <row r="48" spans="1:18" x14ac:dyDescent="0.25">
      <c r="D48" s="8"/>
      <c r="E48" s="8"/>
      <c r="F48" s="8"/>
      <c r="G48" s="8"/>
      <c r="H48" s="8"/>
      <c r="P48" s="8"/>
      <c r="Q48" s="8"/>
      <c r="R48" s="8"/>
    </row>
    <row r="49" s="8" customFormat="1" x14ac:dyDescent="0.25"/>
    <row r="50" s="8" customFormat="1" x14ac:dyDescent="0.25"/>
    <row r="51" s="8" customFormat="1" x14ac:dyDescent="0.25"/>
    <row r="52" s="8" customFormat="1" x14ac:dyDescent="0.25"/>
    <row r="53" s="8" customFormat="1" x14ac:dyDescent="0.25"/>
    <row r="54" s="8" customFormat="1" x14ac:dyDescent="0.25"/>
    <row r="55" s="8" customFormat="1" x14ac:dyDescent="0.25"/>
    <row r="56" s="8" customFormat="1" x14ac:dyDescent="0.25"/>
  </sheetData>
  <pageMargins left="0.25" right="0.25" top="0.75" bottom="0.75" header="0.3" footer="0.3"/>
  <pageSetup paperSize="9" scale="2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DE0E0-A734-4BC3-8592-D5E47DC29B8D}">
  <sheetPr>
    <pageSetUpPr fitToPage="1"/>
  </sheetPr>
  <dimension ref="A1:R181"/>
  <sheetViews>
    <sheetView zoomScale="80" zoomScaleNormal="80" workbookViewId="0">
      <selection activeCell="F1" sqref="F1:F1048576"/>
    </sheetView>
  </sheetViews>
  <sheetFormatPr defaultColWidth="20.42578125" defaultRowHeight="15" x14ac:dyDescent="0.25"/>
  <cols>
    <col min="1" max="1" width="10.85546875" style="8" bestFit="1" customWidth="1"/>
    <col min="2" max="2" width="19.85546875" style="8" bestFit="1" customWidth="1"/>
    <col min="3" max="3" width="23.28515625" style="8" bestFit="1" customWidth="1"/>
    <col min="4" max="4" width="12.85546875" style="9" bestFit="1" customWidth="1"/>
    <col min="5" max="5" width="22.42578125" style="9" bestFit="1" customWidth="1"/>
    <col min="6" max="6" width="15.28515625" style="10" bestFit="1" customWidth="1"/>
    <col min="7" max="7" width="58.28515625" style="9" bestFit="1" customWidth="1"/>
    <col min="8" max="8" width="27.42578125" style="10" customWidth="1"/>
    <col min="9" max="9" width="7.42578125" style="8" bestFit="1" customWidth="1"/>
    <col min="10" max="10" width="11.28515625" style="8" bestFit="1" customWidth="1"/>
    <col min="11" max="11" width="17.7109375" style="8" bestFit="1" customWidth="1"/>
    <col min="12" max="12" width="20.7109375" style="8" bestFit="1" customWidth="1"/>
    <col min="13" max="13" width="35.28515625" style="8" bestFit="1" customWidth="1"/>
    <col min="14" max="14" width="38.85546875" style="8" bestFit="1" customWidth="1"/>
    <col min="15" max="15" width="33.140625" style="8" bestFit="1" customWidth="1"/>
    <col min="16" max="16" width="52.85546875" style="9" bestFit="1" customWidth="1"/>
    <col min="17" max="17" width="44" style="9" bestFit="1" customWidth="1"/>
    <col min="18" max="18" width="47.42578125" style="9" bestFit="1" customWidth="1"/>
    <col min="19" max="16384" width="20.42578125" style="8"/>
  </cols>
  <sheetData>
    <row r="1" spans="1:18" s="13" customFormat="1" ht="30" x14ac:dyDescent="0.2">
      <c r="A1" s="11" t="s">
        <v>8</v>
      </c>
      <c r="B1" s="11" t="s">
        <v>0</v>
      </c>
      <c r="C1" s="11" t="s">
        <v>9</v>
      </c>
      <c r="D1" s="11" t="s">
        <v>10</v>
      </c>
      <c r="E1" s="11" t="s">
        <v>11</v>
      </c>
      <c r="F1" s="12" t="s">
        <v>55</v>
      </c>
      <c r="G1" s="11" t="s">
        <v>12</v>
      </c>
      <c r="H1" s="11" t="s">
        <v>13</v>
      </c>
      <c r="I1" s="11" t="s">
        <v>1</v>
      </c>
      <c r="J1" s="11" t="s">
        <v>14</v>
      </c>
      <c r="K1" s="11" t="s">
        <v>15</v>
      </c>
      <c r="L1" s="11" t="s">
        <v>24</v>
      </c>
      <c r="M1" s="11" t="s">
        <v>50</v>
      </c>
      <c r="N1" s="11" t="s">
        <v>68</v>
      </c>
      <c r="O1" s="11" t="s">
        <v>69</v>
      </c>
      <c r="P1" s="11" t="s">
        <v>51</v>
      </c>
      <c r="Q1" s="11" t="s">
        <v>26</v>
      </c>
      <c r="R1" s="11" t="s">
        <v>25</v>
      </c>
    </row>
    <row r="2" spans="1:18" ht="15.75" x14ac:dyDescent="0.25">
      <c r="A2" s="16" t="s">
        <v>75</v>
      </c>
      <c r="B2" s="16" t="s">
        <v>74</v>
      </c>
      <c r="C2" s="16" t="s">
        <v>83</v>
      </c>
      <c r="D2" s="15">
        <v>443537</v>
      </c>
      <c r="E2" s="17">
        <v>45004.719467210649</v>
      </c>
      <c r="F2" s="15">
        <f t="shared" ref="F2:F33" si="0">L2+M2+N2+O2+P2+Q2+R2</f>
        <v>26.5</v>
      </c>
      <c r="G2" s="16" t="s">
        <v>104</v>
      </c>
      <c r="H2" s="16" t="s">
        <v>105</v>
      </c>
      <c r="I2" s="16" t="s">
        <v>28</v>
      </c>
      <c r="J2" s="16" t="s">
        <v>2</v>
      </c>
      <c r="K2" s="16" t="s">
        <v>3</v>
      </c>
      <c r="L2" s="15">
        <v>6</v>
      </c>
      <c r="M2" s="15">
        <v>0</v>
      </c>
      <c r="N2" s="15">
        <v>0</v>
      </c>
      <c r="O2" s="15">
        <v>6</v>
      </c>
      <c r="P2" s="15">
        <v>3</v>
      </c>
      <c r="Q2" s="15">
        <v>10</v>
      </c>
      <c r="R2" s="15">
        <v>1.5</v>
      </c>
    </row>
    <row r="3" spans="1:18" ht="15.75" x14ac:dyDescent="0.25">
      <c r="A3" s="16" t="s">
        <v>75</v>
      </c>
      <c r="B3" s="16" t="s">
        <v>74</v>
      </c>
      <c r="C3" s="16" t="s">
        <v>83</v>
      </c>
      <c r="D3" s="15">
        <v>441455</v>
      </c>
      <c r="E3" s="17">
        <v>45003.055647361107</v>
      </c>
      <c r="F3" s="15">
        <f t="shared" si="0"/>
        <v>25.1</v>
      </c>
      <c r="G3" s="16" t="s">
        <v>106</v>
      </c>
      <c r="H3" s="16" t="s">
        <v>105</v>
      </c>
      <c r="I3" s="16" t="s">
        <v>7</v>
      </c>
      <c r="J3" s="16" t="s">
        <v>2</v>
      </c>
      <c r="K3" s="16" t="s">
        <v>3</v>
      </c>
      <c r="L3" s="15">
        <v>6</v>
      </c>
      <c r="M3" s="15">
        <v>0</v>
      </c>
      <c r="N3" s="15">
        <v>0</v>
      </c>
      <c r="O3" s="15">
        <v>6</v>
      </c>
      <c r="P3" s="15">
        <v>3</v>
      </c>
      <c r="Q3" s="15">
        <v>8.6</v>
      </c>
      <c r="R3" s="15">
        <v>1.5</v>
      </c>
    </row>
    <row r="4" spans="1:18" ht="15.75" x14ac:dyDescent="0.25">
      <c r="A4" s="16" t="s">
        <v>75</v>
      </c>
      <c r="B4" s="16" t="s">
        <v>74</v>
      </c>
      <c r="C4" s="16" t="s">
        <v>83</v>
      </c>
      <c r="D4" s="15">
        <v>433119</v>
      </c>
      <c r="E4" s="17">
        <v>44997.413186076388</v>
      </c>
      <c r="F4" s="15">
        <f t="shared" si="0"/>
        <v>22.5</v>
      </c>
      <c r="G4" s="16" t="s">
        <v>107</v>
      </c>
      <c r="H4" s="16" t="s">
        <v>105</v>
      </c>
      <c r="I4" s="16" t="s">
        <v>35</v>
      </c>
      <c r="J4" s="16" t="s">
        <v>3</v>
      </c>
      <c r="K4" s="16" t="s">
        <v>3</v>
      </c>
      <c r="L4" s="15">
        <v>0</v>
      </c>
      <c r="M4" s="15">
        <v>0</v>
      </c>
      <c r="N4" s="15">
        <v>0</v>
      </c>
      <c r="O4" s="15">
        <v>6</v>
      </c>
      <c r="P4" s="15">
        <v>3</v>
      </c>
      <c r="Q4" s="15">
        <v>12</v>
      </c>
      <c r="R4" s="15">
        <v>1.5</v>
      </c>
    </row>
    <row r="5" spans="1:18" ht="15.75" x14ac:dyDescent="0.25">
      <c r="A5" s="16" t="s">
        <v>75</v>
      </c>
      <c r="B5" s="16" t="s">
        <v>74</v>
      </c>
      <c r="C5" s="16" t="s">
        <v>83</v>
      </c>
      <c r="D5" s="15">
        <v>433629</v>
      </c>
      <c r="E5" s="17">
        <v>44998.567295590277</v>
      </c>
      <c r="F5" s="15">
        <f t="shared" si="0"/>
        <v>22.5</v>
      </c>
      <c r="G5" s="16" t="s">
        <v>108</v>
      </c>
      <c r="H5" s="16" t="s">
        <v>105</v>
      </c>
      <c r="I5" s="16" t="s">
        <v>6</v>
      </c>
      <c r="J5" s="16" t="s">
        <v>3</v>
      </c>
      <c r="K5" s="16" t="s">
        <v>3</v>
      </c>
      <c r="L5" s="15">
        <v>0</v>
      </c>
      <c r="M5" s="15">
        <v>0</v>
      </c>
      <c r="N5" s="15">
        <v>0</v>
      </c>
      <c r="O5" s="15">
        <v>6</v>
      </c>
      <c r="P5" s="15">
        <v>3</v>
      </c>
      <c r="Q5" s="15">
        <v>12</v>
      </c>
      <c r="R5" s="15">
        <v>1.5</v>
      </c>
    </row>
    <row r="6" spans="1:18" ht="15.75" x14ac:dyDescent="0.25">
      <c r="A6" s="16" t="s">
        <v>75</v>
      </c>
      <c r="B6" s="16" t="s">
        <v>74</v>
      </c>
      <c r="C6" s="16" t="s">
        <v>83</v>
      </c>
      <c r="D6" s="15">
        <v>435293</v>
      </c>
      <c r="E6" s="17">
        <v>45000.429219386569</v>
      </c>
      <c r="F6" s="15">
        <f t="shared" si="0"/>
        <v>22.5</v>
      </c>
      <c r="G6" s="16" t="s">
        <v>109</v>
      </c>
      <c r="H6" s="16" t="s">
        <v>105</v>
      </c>
      <c r="I6" s="16" t="s">
        <v>28</v>
      </c>
      <c r="J6" s="16" t="s">
        <v>3</v>
      </c>
      <c r="K6" s="16" t="s">
        <v>3</v>
      </c>
      <c r="L6" s="15">
        <v>0</v>
      </c>
      <c r="M6" s="15">
        <v>0</v>
      </c>
      <c r="N6" s="15">
        <v>0</v>
      </c>
      <c r="O6" s="15">
        <v>6</v>
      </c>
      <c r="P6" s="15">
        <v>3</v>
      </c>
      <c r="Q6" s="15">
        <v>12</v>
      </c>
      <c r="R6" s="15">
        <v>1.5</v>
      </c>
    </row>
    <row r="7" spans="1:18" ht="15.75" x14ac:dyDescent="0.25">
      <c r="A7" s="16" t="s">
        <v>75</v>
      </c>
      <c r="B7" s="16" t="s">
        <v>74</v>
      </c>
      <c r="C7" s="16" t="s">
        <v>83</v>
      </c>
      <c r="D7" s="15">
        <v>438309</v>
      </c>
      <c r="E7" s="17">
        <v>45001.598445972224</v>
      </c>
      <c r="F7" s="15">
        <f t="shared" si="0"/>
        <v>22.5</v>
      </c>
      <c r="G7" s="16" t="s">
        <v>110</v>
      </c>
      <c r="H7" s="16" t="s">
        <v>105</v>
      </c>
      <c r="I7" s="16" t="s">
        <v>60</v>
      </c>
      <c r="J7" s="16" t="s">
        <v>3</v>
      </c>
      <c r="K7" s="16" t="s">
        <v>3</v>
      </c>
      <c r="L7" s="15">
        <v>0</v>
      </c>
      <c r="M7" s="15">
        <v>0</v>
      </c>
      <c r="N7" s="15">
        <v>0</v>
      </c>
      <c r="O7" s="15">
        <v>6</v>
      </c>
      <c r="P7" s="15">
        <v>3</v>
      </c>
      <c r="Q7" s="15">
        <v>12</v>
      </c>
      <c r="R7" s="15">
        <v>1.5</v>
      </c>
    </row>
    <row r="8" spans="1:18" ht="15.75" x14ac:dyDescent="0.25">
      <c r="A8" s="16" t="s">
        <v>75</v>
      </c>
      <c r="B8" s="16" t="s">
        <v>74</v>
      </c>
      <c r="C8" s="16" t="s">
        <v>83</v>
      </c>
      <c r="D8" s="15">
        <v>439207</v>
      </c>
      <c r="E8" s="17">
        <v>45001.923554432869</v>
      </c>
      <c r="F8" s="15">
        <f t="shared" si="0"/>
        <v>22.5</v>
      </c>
      <c r="G8" s="16" t="s">
        <v>111</v>
      </c>
      <c r="H8" s="16" t="s">
        <v>105</v>
      </c>
      <c r="I8" s="16" t="s">
        <v>42</v>
      </c>
      <c r="J8" s="16" t="s">
        <v>3</v>
      </c>
      <c r="K8" s="16" t="s">
        <v>3</v>
      </c>
      <c r="L8" s="15">
        <v>0</v>
      </c>
      <c r="M8" s="15">
        <v>0</v>
      </c>
      <c r="N8" s="15">
        <v>0</v>
      </c>
      <c r="O8" s="15">
        <v>6</v>
      </c>
      <c r="P8" s="15">
        <v>3</v>
      </c>
      <c r="Q8" s="15">
        <v>12</v>
      </c>
      <c r="R8" s="15">
        <v>1.5</v>
      </c>
    </row>
    <row r="9" spans="1:18" ht="15.75" x14ac:dyDescent="0.25">
      <c r="A9" s="16" t="s">
        <v>75</v>
      </c>
      <c r="B9" s="16" t="s">
        <v>74</v>
      </c>
      <c r="C9" s="16" t="s">
        <v>83</v>
      </c>
      <c r="D9" s="15">
        <v>444067</v>
      </c>
      <c r="E9" s="17">
        <v>45005.596263634259</v>
      </c>
      <c r="F9" s="15">
        <f t="shared" si="0"/>
        <v>22.5</v>
      </c>
      <c r="G9" s="16" t="s">
        <v>112</v>
      </c>
      <c r="H9" s="16" t="s">
        <v>105</v>
      </c>
      <c r="I9" s="16" t="s">
        <v>6</v>
      </c>
      <c r="J9" s="16" t="s">
        <v>3</v>
      </c>
      <c r="K9" s="16" t="s">
        <v>3</v>
      </c>
      <c r="L9" s="15">
        <v>0</v>
      </c>
      <c r="M9" s="15">
        <v>0</v>
      </c>
      <c r="N9" s="15">
        <v>0</v>
      </c>
      <c r="O9" s="15">
        <v>6</v>
      </c>
      <c r="P9" s="15">
        <v>3</v>
      </c>
      <c r="Q9" s="15">
        <v>12</v>
      </c>
      <c r="R9" s="15">
        <v>1.5</v>
      </c>
    </row>
    <row r="10" spans="1:18" ht="15.75" x14ac:dyDescent="0.25">
      <c r="A10" s="16" t="s">
        <v>75</v>
      </c>
      <c r="B10" s="16" t="s">
        <v>74</v>
      </c>
      <c r="C10" s="16" t="s">
        <v>83</v>
      </c>
      <c r="D10" s="15">
        <v>444318</v>
      </c>
      <c r="E10" s="17">
        <v>45005.720054583333</v>
      </c>
      <c r="F10" s="15">
        <f t="shared" si="0"/>
        <v>22.5</v>
      </c>
      <c r="G10" s="16" t="s">
        <v>113</v>
      </c>
      <c r="H10" s="16" t="s">
        <v>105</v>
      </c>
      <c r="I10" s="16" t="s">
        <v>17</v>
      </c>
      <c r="J10" s="16" t="s">
        <v>3</v>
      </c>
      <c r="K10" s="16" t="s">
        <v>3</v>
      </c>
      <c r="L10" s="15">
        <v>0</v>
      </c>
      <c r="M10" s="15">
        <v>0</v>
      </c>
      <c r="N10" s="15">
        <v>0</v>
      </c>
      <c r="O10" s="15">
        <v>6</v>
      </c>
      <c r="P10" s="15">
        <v>3</v>
      </c>
      <c r="Q10" s="15">
        <v>12</v>
      </c>
      <c r="R10" s="15">
        <v>1.5</v>
      </c>
    </row>
    <row r="11" spans="1:18" ht="15.75" x14ac:dyDescent="0.25">
      <c r="A11" s="16" t="s">
        <v>75</v>
      </c>
      <c r="B11" s="16" t="s">
        <v>74</v>
      </c>
      <c r="C11" s="16" t="s">
        <v>83</v>
      </c>
      <c r="D11" s="15">
        <v>444364</v>
      </c>
      <c r="E11" s="17">
        <v>45005.740424143514</v>
      </c>
      <c r="F11" s="15">
        <f t="shared" si="0"/>
        <v>22.5</v>
      </c>
      <c r="G11" s="16" t="s">
        <v>114</v>
      </c>
      <c r="H11" s="16" t="s">
        <v>105</v>
      </c>
      <c r="I11" s="16" t="s">
        <v>35</v>
      </c>
      <c r="J11" s="16" t="s">
        <v>3</v>
      </c>
      <c r="K11" s="16" t="s">
        <v>3</v>
      </c>
      <c r="L11" s="15">
        <v>0</v>
      </c>
      <c r="M11" s="15">
        <v>0</v>
      </c>
      <c r="N11" s="15">
        <v>0</v>
      </c>
      <c r="O11" s="15">
        <v>6</v>
      </c>
      <c r="P11" s="15">
        <v>3</v>
      </c>
      <c r="Q11" s="15">
        <v>12</v>
      </c>
      <c r="R11" s="15">
        <v>1.5</v>
      </c>
    </row>
    <row r="12" spans="1:18" ht="15.75" x14ac:dyDescent="0.25">
      <c r="A12" s="16" t="s">
        <v>75</v>
      </c>
      <c r="B12" s="16" t="s">
        <v>74</v>
      </c>
      <c r="C12" s="16" t="s">
        <v>83</v>
      </c>
      <c r="D12" s="15">
        <v>444370</v>
      </c>
      <c r="E12" s="17">
        <v>45005.75048008102</v>
      </c>
      <c r="F12" s="15">
        <f t="shared" si="0"/>
        <v>22.5</v>
      </c>
      <c r="G12" s="16" t="s">
        <v>115</v>
      </c>
      <c r="H12" s="16" t="s">
        <v>105</v>
      </c>
      <c r="I12" s="16" t="s">
        <v>57</v>
      </c>
      <c r="J12" s="16" t="s">
        <v>3</v>
      </c>
      <c r="K12" s="16" t="s">
        <v>3</v>
      </c>
      <c r="L12" s="15">
        <v>0</v>
      </c>
      <c r="M12" s="15">
        <v>0</v>
      </c>
      <c r="N12" s="15">
        <v>0</v>
      </c>
      <c r="O12" s="15">
        <v>6</v>
      </c>
      <c r="P12" s="15">
        <v>3</v>
      </c>
      <c r="Q12" s="15">
        <v>12</v>
      </c>
      <c r="R12" s="15">
        <v>1.5</v>
      </c>
    </row>
    <row r="13" spans="1:18" ht="15.75" x14ac:dyDescent="0.25">
      <c r="A13" s="16" t="s">
        <v>75</v>
      </c>
      <c r="B13" s="16" t="s">
        <v>74</v>
      </c>
      <c r="C13" s="16" t="s">
        <v>83</v>
      </c>
      <c r="D13" s="15">
        <v>444740</v>
      </c>
      <c r="E13" s="17">
        <v>45006.461799444442</v>
      </c>
      <c r="F13" s="15">
        <f t="shared" si="0"/>
        <v>22.5</v>
      </c>
      <c r="G13" s="16" t="s">
        <v>116</v>
      </c>
      <c r="H13" s="16" t="s">
        <v>105</v>
      </c>
      <c r="I13" s="16" t="s">
        <v>64</v>
      </c>
      <c r="J13" s="16" t="s">
        <v>3</v>
      </c>
      <c r="K13" s="16" t="s">
        <v>3</v>
      </c>
      <c r="L13" s="15">
        <v>0</v>
      </c>
      <c r="M13" s="15">
        <v>0</v>
      </c>
      <c r="N13" s="15">
        <v>0</v>
      </c>
      <c r="O13" s="15">
        <v>6</v>
      </c>
      <c r="P13" s="15">
        <v>3</v>
      </c>
      <c r="Q13" s="15">
        <v>12</v>
      </c>
      <c r="R13" s="15">
        <v>1.5</v>
      </c>
    </row>
    <row r="14" spans="1:18" ht="15.75" x14ac:dyDescent="0.25">
      <c r="A14" s="16" t="s">
        <v>75</v>
      </c>
      <c r="B14" s="16" t="s">
        <v>74</v>
      </c>
      <c r="C14" s="16" t="s">
        <v>83</v>
      </c>
      <c r="D14" s="15">
        <v>444955</v>
      </c>
      <c r="E14" s="17">
        <v>45006.661833692131</v>
      </c>
      <c r="F14" s="15">
        <f t="shared" si="0"/>
        <v>22.5</v>
      </c>
      <c r="G14" s="16" t="s">
        <v>117</v>
      </c>
      <c r="H14" s="16" t="s">
        <v>105</v>
      </c>
      <c r="I14" s="16" t="s">
        <v>118</v>
      </c>
      <c r="J14" s="16" t="s">
        <v>3</v>
      </c>
      <c r="K14" s="16" t="s">
        <v>3</v>
      </c>
      <c r="L14" s="15">
        <v>0</v>
      </c>
      <c r="M14" s="15">
        <v>0</v>
      </c>
      <c r="N14" s="15">
        <v>0</v>
      </c>
      <c r="O14" s="15">
        <v>6</v>
      </c>
      <c r="P14" s="15">
        <v>3</v>
      </c>
      <c r="Q14" s="15">
        <v>12</v>
      </c>
      <c r="R14" s="15">
        <v>1.5</v>
      </c>
    </row>
    <row r="15" spans="1:18" ht="15.75" x14ac:dyDescent="0.25">
      <c r="A15" s="16" t="s">
        <v>75</v>
      </c>
      <c r="B15" s="16" t="s">
        <v>74</v>
      </c>
      <c r="C15" s="16" t="s">
        <v>83</v>
      </c>
      <c r="D15" s="15">
        <v>444752</v>
      </c>
      <c r="E15" s="17">
        <v>45006.484923599535</v>
      </c>
      <c r="F15" s="15">
        <f t="shared" si="0"/>
        <v>22.4</v>
      </c>
      <c r="G15" s="16" t="s">
        <v>119</v>
      </c>
      <c r="H15" s="16" t="s">
        <v>105</v>
      </c>
      <c r="I15" s="16" t="s">
        <v>42</v>
      </c>
      <c r="J15" s="16" t="s">
        <v>3</v>
      </c>
      <c r="K15" s="16" t="s">
        <v>3</v>
      </c>
      <c r="L15" s="15">
        <v>0</v>
      </c>
      <c r="M15" s="15">
        <v>0</v>
      </c>
      <c r="N15" s="15">
        <v>0</v>
      </c>
      <c r="O15" s="15">
        <v>6</v>
      </c>
      <c r="P15" s="15">
        <v>3</v>
      </c>
      <c r="Q15" s="15">
        <v>12</v>
      </c>
      <c r="R15" s="15">
        <v>1.4</v>
      </c>
    </row>
    <row r="16" spans="1:18" ht="15.75" x14ac:dyDescent="0.25">
      <c r="A16" s="16" t="s">
        <v>75</v>
      </c>
      <c r="B16" s="16" t="s">
        <v>74</v>
      </c>
      <c r="C16" s="16" t="s">
        <v>83</v>
      </c>
      <c r="D16" s="15">
        <v>443501</v>
      </c>
      <c r="E16" s="17">
        <v>45004.650208229163</v>
      </c>
      <c r="F16" s="15">
        <f t="shared" si="0"/>
        <v>22</v>
      </c>
      <c r="G16" s="16" t="s">
        <v>120</v>
      </c>
      <c r="H16" s="16" t="s">
        <v>105</v>
      </c>
      <c r="I16" s="16" t="s">
        <v>38</v>
      </c>
      <c r="J16" s="16" t="s">
        <v>3</v>
      </c>
      <c r="K16" s="16" t="s">
        <v>3</v>
      </c>
      <c r="L16" s="15">
        <v>0</v>
      </c>
      <c r="M16" s="15">
        <v>0</v>
      </c>
      <c r="N16" s="15">
        <v>0</v>
      </c>
      <c r="O16" s="15">
        <v>6</v>
      </c>
      <c r="P16" s="15">
        <v>3</v>
      </c>
      <c r="Q16" s="15">
        <v>12</v>
      </c>
      <c r="R16" s="15">
        <v>1</v>
      </c>
    </row>
    <row r="17" spans="1:18" ht="15.75" x14ac:dyDescent="0.25">
      <c r="A17" s="16" t="s">
        <v>75</v>
      </c>
      <c r="B17" s="16" t="s">
        <v>74</v>
      </c>
      <c r="C17" s="16" t="s">
        <v>83</v>
      </c>
      <c r="D17" s="15">
        <v>444546</v>
      </c>
      <c r="E17" s="17">
        <v>45005.950432916667</v>
      </c>
      <c r="F17" s="15">
        <f t="shared" si="0"/>
        <v>21.9</v>
      </c>
      <c r="G17" s="16" t="s">
        <v>121</v>
      </c>
      <c r="H17" s="16" t="s">
        <v>105</v>
      </c>
      <c r="I17" s="16" t="s">
        <v>31</v>
      </c>
      <c r="J17" s="16" t="s">
        <v>3</v>
      </c>
      <c r="K17" s="16" t="s">
        <v>3</v>
      </c>
      <c r="L17" s="15">
        <v>0</v>
      </c>
      <c r="M17" s="15">
        <v>0</v>
      </c>
      <c r="N17" s="15">
        <v>0</v>
      </c>
      <c r="O17" s="15">
        <v>6</v>
      </c>
      <c r="P17" s="15">
        <v>3</v>
      </c>
      <c r="Q17" s="15">
        <v>12</v>
      </c>
      <c r="R17" s="15">
        <v>0.9</v>
      </c>
    </row>
    <row r="18" spans="1:18" ht="15.75" x14ac:dyDescent="0.25">
      <c r="A18" s="16" t="s">
        <v>75</v>
      </c>
      <c r="B18" s="16" t="s">
        <v>74</v>
      </c>
      <c r="C18" s="16" t="s">
        <v>83</v>
      </c>
      <c r="D18" s="15">
        <v>444981</v>
      </c>
      <c r="E18" s="17">
        <v>45006.678124108796</v>
      </c>
      <c r="F18" s="15">
        <f t="shared" si="0"/>
        <v>21.9</v>
      </c>
      <c r="G18" s="16" t="s">
        <v>122</v>
      </c>
      <c r="H18" s="16" t="s">
        <v>105</v>
      </c>
      <c r="I18" s="16" t="s">
        <v>30</v>
      </c>
      <c r="J18" s="16" t="s">
        <v>3</v>
      </c>
      <c r="K18" s="16" t="s">
        <v>3</v>
      </c>
      <c r="L18" s="15">
        <v>0</v>
      </c>
      <c r="M18" s="15">
        <v>0</v>
      </c>
      <c r="N18" s="15">
        <v>0</v>
      </c>
      <c r="O18" s="15">
        <v>6</v>
      </c>
      <c r="P18" s="15">
        <v>3</v>
      </c>
      <c r="Q18" s="15">
        <v>11.4</v>
      </c>
      <c r="R18" s="15">
        <v>1.5</v>
      </c>
    </row>
    <row r="19" spans="1:18" ht="15.75" x14ac:dyDescent="0.25">
      <c r="A19" s="16" t="s">
        <v>75</v>
      </c>
      <c r="B19" s="16" t="s">
        <v>74</v>
      </c>
      <c r="C19" s="16" t="s">
        <v>83</v>
      </c>
      <c r="D19" s="15">
        <v>444486</v>
      </c>
      <c r="E19" s="17">
        <v>45005.835586064815</v>
      </c>
      <c r="F19" s="15">
        <f t="shared" si="0"/>
        <v>21.8</v>
      </c>
      <c r="G19" s="16" t="s">
        <v>123</v>
      </c>
      <c r="H19" s="16" t="s">
        <v>105</v>
      </c>
      <c r="I19" s="16" t="s">
        <v>23</v>
      </c>
      <c r="J19" s="16" t="s">
        <v>3</v>
      </c>
      <c r="K19" s="16" t="s">
        <v>3</v>
      </c>
      <c r="L19" s="15">
        <v>0</v>
      </c>
      <c r="M19" s="15">
        <v>0</v>
      </c>
      <c r="N19" s="15">
        <v>0</v>
      </c>
      <c r="O19" s="15">
        <v>6</v>
      </c>
      <c r="P19" s="15">
        <v>3</v>
      </c>
      <c r="Q19" s="15">
        <v>12</v>
      </c>
      <c r="R19" s="15">
        <v>0.8</v>
      </c>
    </row>
    <row r="20" spans="1:18" ht="15.75" x14ac:dyDescent="0.25">
      <c r="A20" s="16" t="s">
        <v>75</v>
      </c>
      <c r="B20" s="16" t="s">
        <v>74</v>
      </c>
      <c r="C20" s="16" t="s">
        <v>83</v>
      </c>
      <c r="D20" s="15">
        <v>434556</v>
      </c>
      <c r="E20" s="17">
        <v>44999.789559004625</v>
      </c>
      <c r="F20" s="15">
        <f t="shared" si="0"/>
        <v>21.6</v>
      </c>
      <c r="G20" s="16" t="s">
        <v>124</v>
      </c>
      <c r="H20" s="16" t="s">
        <v>105</v>
      </c>
      <c r="I20" s="16" t="s">
        <v>39</v>
      </c>
      <c r="J20" s="16" t="s">
        <v>3</v>
      </c>
      <c r="K20" s="16" t="s">
        <v>3</v>
      </c>
      <c r="L20" s="15">
        <v>0</v>
      </c>
      <c r="M20" s="15">
        <v>0</v>
      </c>
      <c r="N20" s="15">
        <v>0</v>
      </c>
      <c r="O20" s="15">
        <v>6</v>
      </c>
      <c r="P20" s="15">
        <v>3</v>
      </c>
      <c r="Q20" s="15">
        <v>12</v>
      </c>
      <c r="R20" s="15">
        <v>0.6</v>
      </c>
    </row>
    <row r="21" spans="1:18" ht="15.75" x14ac:dyDescent="0.25">
      <c r="A21" s="16" t="s">
        <v>75</v>
      </c>
      <c r="B21" s="16" t="s">
        <v>74</v>
      </c>
      <c r="C21" s="16" t="s">
        <v>83</v>
      </c>
      <c r="D21" s="15">
        <v>437361</v>
      </c>
      <c r="E21" s="17">
        <v>45000.985533738422</v>
      </c>
      <c r="F21" s="15">
        <f t="shared" si="0"/>
        <v>21.6</v>
      </c>
      <c r="G21" s="16" t="s">
        <v>125</v>
      </c>
      <c r="H21" s="16" t="s">
        <v>105</v>
      </c>
      <c r="I21" s="16" t="s">
        <v>77</v>
      </c>
      <c r="J21" s="16" t="s">
        <v>3</v>
      </c>
      <c r="K21" s="16" t="s">
        <v>3</v>
      </c>
      <c r="L21" s="15">
        <v>0</v>
      </c>
      <c r="M21" s="15">
        <v>0</v>
      </c>
      <c r="N21" s="15">
        <v>0</v>
      </c>
      <c r="O21" s="15">
        <v>6</v>
      </c>
      <c r="P21" s="15">
        <v>3</v>
      </c>
      <c r="Q21" s="15">
        <v>12</v>
      </c>
      <c r="R21" s="15">
        <v>0.6</v>
      </c>
    </row>
    <row r="22" spans="1:18" ht="15.75" x14ac:dyDescent="0.25">
      <c r="A22" s="16" t="s">
        <v>75</v>
      </c>
      <c r="B22" s="16" t="s">
        <v>74</v>
      </c>
      <c r="C22" s="16" t="s">
        <v>83</v>
      </c>
      <c r="D22" s="15">
        <v>443488</v>
      </c>
      <c r="E22" s="17">
        <v>45004.632260266204</v>
      </c>
      <c r="F22" s="15">
        <f t="shared" si="0"/>
        <v>21.5</v>
      </c>
      <c r="G22" s="16" t="s">
        <v>126</v>
      </c>
      <c r="H22" s="16" t="s">
        <v>105</v>
      </c>
      <c r="I22" s="16" t="s">
        <v>34</v>
      </c>
      <c r="J22" s="16" t="s">
        <v>3</v>
      </c>
      <c r="K22" s="16" t="s">
        <v>3</v>
      </c>
      <c r="L22" s="15">
        <v>0</v>
      </c>
      <c r="M22" s="15">
        <v>0</v>
      </c>
      <c r="N22" s="15">
        <v>0</v>
      </c>
      <c r="O22" s="15">
        <v>6</v>
      </c>
      <c r="P22" s="15">
        <v>3</v>
      </c>
      <c r="Q22" s="15">
        <v>11</v>
      </c>
      <c r="R22" s="15">
        <v>1.5</v>
      </c>
    </row>
    <row r="23" spans="1:18" ht="15.75" x14ac:dyDescent="0.25">
      <c r="A23" s="16" t="s">
        <v>75</v>
      </c>
      <c r="B23" s="16" t="s">
        <v>74</v>
      </c>
      <c r="C23" s="16" t="s">
        <v>83</v>
      </c>
      <c r="D23" s="15">
        <v>444930</v>
      </c>
      <c r="E23" s="17">
        <v>45006.636788668977</v>
      </c>
      <c r="F23" s="15">
        <f t="shared" si="0"/>
        <v>21.5</v>
      </c>
      <c r="G23" s="16" t="s">
        <v>127</v>
      </c>
      <c r="H23" s="16" t="s">
        <v>105</v>
      </c>
      <c r="I23" s="16" t="s">
        <v>37</v>
      </c>
      <c r="J23" s="16" t="s">
        <v>3</v>
      </c>
      <c r="K23" s="16" t="s">
        <v>3</v>
      </c>
      <c r="L23" s="15">
        <v>0</v>
      </c>
      <c r="M23" s="15">
        <v>0</v>
      </c>
      <c r="N23" s="15">
        <v>0</v>
      </c>
      <c r="O23" s="15">
        <v>6</v>
      </c>
      <c r="P23" s="15">
        <v>3</v>
      </c>
      <c r="Q23" s="15">
        <v>11</v>
      </c>
      <c r="R23" s="15">
        <v>1.5</v>
      </c>
    </row>
    <row r="24" spans="1:18" ht="15.75" x14ac:dyDescent="0.25">
      <c r="A24" s="16" t="s">
        <v>75</v>
      </c>
      <c r="B24" s="16" t="s">
        <v>74</v>
      </c>
      <c r="C24" s="16" t="s">
        <v>83</v>
      </c>
      <c r="D24" s="15">
        <v>434452</v>
      </c>
      <c r="E24" s="17">
        <v>44999.694498958328</v>
      </c>
      <c r="F24" s="15">
        <f t="shared" si="0"/>
        <v>21.4</v>
      </c>
      <c r="G24" s="16" t="s">
        <v>128</v>
      </c>
      <c r="H24" s="16" t="s">
        <v>105</v>
      </c>
      <c r="I24" s="16" t="s">
        <v>34</v>
      </c>
      <c r="J24" s="16" t="s">
        <v>3</v>
      </c>
      <c r="K24" s="16" t="s">
        <v>3</v>
      </c>
      <c r="L24" s="15">
        <v>0</v>
      </c>
      <c r="M24" s="15">
        <v>0</v>
      </c>
      <c r="N24" s="15">
        <v>0</v>
      </c>
      <c r="O24" s="15">
        <v>6</v>
      </c>
      <c r="P24" s="15">
        <v>3</v>
      </c>
      <c r="Q24" s="15">
        <v>12</v>
      </c>
      <c r="R24" s="15">
        <v>0.4</v>
      </c>
    </row>
    <row r="25" spans="1:18" ht="15.75" x14ac:dyDescent="0.25">
      <c r="A25" s="16" t="s">
        <v>75</v>
      </c>
      <c r="B25" s="16" t="s">
        <v>74</v>
      </c>
      <c r="C25" s="16" t="s">
        <v>83</v>
      </c>
      <c r="D25" s="15">
        <v>434531</v>
      </c>
      <c r="E25" s="17">
        <v>44999.745097233797</v>
      </c>
      <c r="F25" s="15">
        <f t="shared" si="0"/>
        <v>21</v>
      </c>
      <c r="G25" s="16" t="s">
        <v>129</v>
      </c>
      <c r="H25" s="16" t="s">
        <v>105</v>
      </c>
      <c r="I25" s="16" t="s">
        <v>32</v>
      </c>
      <c r="J25" s="16" t="s">
        <v>2</v>
      </c>
      <c r="K25" s="16" t="s">
        <v>3</v>
      </c>
      <c r="L25" s="15">
        <v>6</v>
      </c>
      <c r="M25" s="15">
        <v>4</v>
      </c>
      <c r="N25" s="15">
        <v>0</v>
      </c>
      <c r="O25" s="15">
        <v>6</v>
      </c>
      <c r="P25" s="15">
        <v>0</v>
      </c>
      <c r="Q25" s="15">
        <v>4.4000000000000004</v>
      </c>
      <c r="R25" s="15">
        <v>0.6</v>
      </c>
    </row>
    <row r="26" spans="1:18" ht="15.75" x14ac:dyDescent="0.25">
      <c r="A26" s="16" t="s">
        <v>75</v>
      </c>
      <c r="B26" s="16" t="s">
        <v>74</v>
      </c>
      <c r="C26" s="16" t="s">
        <v>83</v>
      </c>
      <c r="D26" s="15">
        <v>445217</v>
      </c>
      <c r="E26" s="17">
        <v>45006.964513726853</v>
      </c>
      <c r="F26" s="15">
        <f t="shared" si="0"/>
        <v>21</v>
      </c>
      <c r="G26" s="16" t="s">
        <v>130</v>
      </c>
      <c r="H26" s="16" t="s">
        <v>105</v>
      </c>
      <c r="I26" s="16" t="s">
        <v>62</v>
      </c>
      <c r="J26" s="16" t="s">
        <v>3</v>
      </c>
      <c r="K26" s="16" t="s">
        <v>3</v>
      </c>
      <c r="L26" s="15">
        <v>0</v>
      </c>
      <c r="M26" s="15">
        <v>0</v>
      </c>
      <c r="N26" s="15">
        <v>0</v>
      </c>
      <c r="O26" s="15">
        <v>6</v>
      </c>
      <c r="P26" s="15">
        <v>3</v>
      </c>
      <c r="Q26" s="15">
        <v>12</v>
      </c>
      <c r="R26" s="15">
        <v>0</v>
      </c>
    </row>
    <row r="27" spans="1:18" ht="15.75" x14ac:dyDescent="0.25">
      <c r="A27" s="16" t="s">
        <v>75</v>
      </c>
      <c r="B27" s="16" t="s">
        <v>74</v>
      </c>
      <c r="C27" s="16" t="s">
        <v>83</v>
      </c>
      <c r="D27" s="15">
        <v>439902</v>
      </c>
      <c r="E27" s="17">
        <v>45002.45420393518</v>
      </c>
      <c r="F27" s="15">
        <f t="shared" si="0"/>
        <v>20.2</v>
      </c>
      <c r="G27" s="16" t="s">
        <v>131</v>
      </c>
      <c r="H27" s="16" t="s">
        <v>105</v>
      </c>
      <c r="I27" s="16" t="s">
        <v>33</v>
      </c>
      <c r="J27" s="16" t="s">
        <v>3</v>
      </c>
      <c r="K27" s="16" t="s">
        <v>3</v>
      </c>
      <c r="L27" s="15">
        <v>0</v>
      </c>
      <c r="M27" s="15">
        <v>0</v>
      </c>
      <c r="N27" s="15">
        <v>0</v>
      </c>
      <c r="O27" s="15">
        <v>6</v>
      </c>
      <c r="P27" s="15">
        <v>3</v>
      </c>
      <c r="Q27" s="15">
        <v>9.8000000000000007</v>
      </c>
      <c r="R27" s="15">
        <v>1.4</v>
      </c>
    </row>
    <row r="28" spans="1:18" ht="15.75" x14ac:dyDescent="0.25">
      <c r="A28" s="16" t="s">
        <v>75</v>
      </c>
      <c r="B28" s="16" t="s">
        <v>74</v>
      </c>
      <c r="C28" s="16" t="s">
        <v>83</v>
      </c>
      <c r="D28" s="15">
        <v>442210</v>
      </c>
      <c r="E28" s="17">
        <v>45003.713872650464</v>
      </c>
      <c r="F28" s="15">
        <f t="shared" si="0"/>
        <v>20.100000000000001</v>
      </c>
      <c r="G28" s="16" t="s">
        <v>132</v>
      </c>
      <c r="H28" s="16" t="s">
        <v>105</v>
      </c>
      <c r="I28" s="16" t="s">
        <v>35</v>
      </c>
      <c r="J28" s="16" t="s">
        <v>3</v>
      </c>
      <c r="K28" s="16" t="s">
        <v>3</v>
      </c>
      <c r="L28" s="15">
        <v>0</v>
      </c>
      <c r="M28" s="15">
        <v>0</v>
      </c>
      <c r="N28" s="15">
        <v>0</v>
      </c>
      <c r="O28" s="15">
        <v>6</v>
      </c>
      <c r="P28" s="15">
        <v>3</v>
      </c>
      <c r="Q28" s="15">
        <v>9.6</v>
      </c>
      <c r="R28" s="15">
        <v>1.5</v>
      </c>
    </row>
    <row r="29" spans="1:18" ht="15.75" x14ac:dyDescent="0.25">
      <c r="A29" s="16" t="s">
        <v>75</v>
      </c>
      <c r="B29" s="16" t="s">
        <v>74</v>
      </c>
      <c r="C29" s="16" t="s">
        <v>83</v>
      </c>
      <c r="D29" s="15">
        <v>444894</v>
      </c>
      <c r="E29" s="17">
        <v>45006.607082187496</v>
      </c>
      <c r="F29" s="15">
        <f t="shared" si="0"/>
        <v>19.899999999999999</v>
      </c>
      <c r="G29" s="16" t="s">
        <v>133</v>
      </c>
      <c r="H29" s="16" t="s">
        <v>105</v>
      </c>
      <c r="I29" s="16" t="s">
        <v>28</v>
      </c>
      <c r="J29" s="16" t="s">
        <v>3</v>
      </c>
      <c r="K29" s="16" t="s">
        <v>3</v>
      </c>
      <c r="L29" s="15">
        <v>0</v>
      </c>
      <c r="M29" s="15">
        <v>0</v>
      </c>
      <c r="N29" s="15">
        <v>0</v>
      </c>
      <c r="O29" s="15">
        <v>6</v>
      </c>
      <c r="P29" s="15">
        <v>4</v>
      </c>
      <c r="Q29" s="15">
        <v>8.4</v>
      </c>
      <c r="R29" s="15">
        <v>1.5</v>
      </c>
    </row>
    <row r="30" spans="1:18" ht="15.75" x14ac:dyDescent="0.25">
      <c r="A30" s="16" t="s">
        <v>75</v>
      </c>
      <c r="B30" s="16" t="s">
        <v>74</v>
      </c>
      <c r="C30" s="16" t="s">
        <v>83</v>
      </c>
      <c r="D30" s="15">
        <v>444551</v>
      </c>
      <c r="E30" s="17">
        <v>45005.978858229166</v>
      </c>
      <c r="F30" s="15">
        <f t="shared" si="0"/>
        <v>19.8</v>
      </c>
      <c r="G30" s="16" t="s">
        <v>134</v>
      </c>
      <c r="H30" s="16" t="s">
        <v>105</v>
      </c>
      <c r="I30" s="16" t="s">
        <v>42</v>
      </c>
      <c r="J30" s="16" t="s">
        <v>3</v>
      </c>
      <c r="K30" s="16" t="s">
        <v>3</v>
      </c>
      <c r="L30" s="15">
        <v>0</v>
      </c>
      <c r="M30" s="15">
        <v>0</v>
      </c>
      <c r="N30" s="15">
        <v>0</v>
      </c>
      <c r="O30" s="15">
        <v>6</v>
      </c>
      <c r="P30" s="15">
        <v>3</v>
      </c>
      <c r="Q30" s="15">
        <v>10</v>
      </c>
      <c r="R30" s="15">
        <v>0.8</v>
      </c>
    </row>
    <row r="31" spans="1:18" ht="15.75" x14ac:dyDescent="0.25">
      <c r="A31" s="16" t="s">
        <v>75</v>
      </c>
      <c r="B31" s="16" t="s">
        <v>74</v>
      </c>
      <c r="C31" s="16" t="s">
        <v>83</v>
      </c>
      <c r="D31" s="15">
        <v>433880</v>
      </c>
      <c r="E31" s="17">
        <v>44998.942075879626</v>
      </c>
      <c r="F31" s="15">
        <f t="shared" si="0"/>
        <v>19.5</v>
      </c>
      <c r="G31" s="16" t="s">
        <v>135</v>
      </c>
      <c r="H31" s="16" t="s">
        <v>105</v>
      </c>
      <c r="I31" s="16" t="s">
        <v>38</v>
      </c>
      <c r="J31" s="16" t="s">
        <v>3</v>
      </c>
      <c r="K31" s="16" t="s">
        <v>3</v>
      </c>
      <c r="L31" s="15">
        <v>0</v>
      </c>
      <c r="M31" s="15">
        <v>0</v>
      </c>
      <c r="N31" s="15">
        <v>0</v>
      </c>
      <c r="O31" s="15">
        <v>6</v>
      </c>
      <c r="P31" s="15">
        <v>0</v>
      </c>
      <c r="Q31" s="15">
        <v>12</v>
      </c>
      <c r="R31" s="15">
        <v>1.5</v>
      </c>
    </row>
    <row r="32" spans="1:18" ht="15.75" x14ac:dyDescent="0.25">
      <c r="A32" s="16" t="s">
        <v>75</v>
      </c>
      <c r="B32" s="16" t="s">
        <v>74</v>
      </c>
      <c r="C32" s="16" t="s">
        <v>83</v>
      </c>
      <c r="D32" s="15">
        <v>433138</v>
      </c>
      <c r="E32" s="17">
        <v>44997.482396493055</v>
      </c>
      <c r="F32" s="15">
        <f t="shared" si="0"/>
        <v>19.3</v>
      </c>
      <c r="G32" s="16" t="s">
        <v>136</v>
      </c>
      <c r="H32" s="16" t="s">
        <v>105</v>
      </c>
      <c r="I32" s="16" t="s">
        <v>64</v>
      </c>
      <c r="J32" s="16" t="s">
        <v>3</v>
      </c>
      <c r="K32" s="16" t="s">
        <v>3</v>
      </c>
      <c r="L32" s="15">
        <v>0</v>
      </c>
      <c r="M32" s="15">
        <v>0</v>
      </c>
      <c r="N32" s="15">
        <v>0</v>
      </c>
      <c r="O32" s="15">
        <v>6</v>
      </c>
      <c r="P32" s="15">
        <v>3</v>
      </c>
      <c r="Q32" s="15">
        <v>8.8000000000000007</v>
      </c>
      <c r="R32" s="15">
        <v>1.5</v>
      </c>
    </row>
    <row r="33" spans="1:18" ht="15.75" x14ac:dyDescent="0.25">
      <c r="A33" s="16" t="s">
        <v>75</v>
      </c>
      <c r="B33" s="16" t="s">
        <v>74</v>
      </c>
      <c r="C33" s="16" t="s">
        <v>83</v>
      </c>
      <c r="D33" s="15">
        <v>440476</v>
      </c>
      <c r="E33" s="17">
        <v>45002.632421562499</v>
      </c>
      <c r="F33" s="15">
        <f t="shared" si="0"/>
        <v>19.2</v>
      </c>
      <c r="G33" s="16" t="s">
        <v>137</v>
      </c>
      <c r="H33" s="16" t="s">
        <v>105</v>
      </c>
      <c r="I33" s="16" t="s">
        <v>37</v>
      </c>
      <c r="J33" s="16" t="s">
        <v>3</v>
      </c>
      <c r="K33" s="16" t="s">
        <v>3</v>
      </c>
      <c r="L33" s="15">
        <v>0</v>
      </c>
      <c r="M33" s="15">
        <v>0</v>
      </c>
      <c r="N33" s="15">
        <v>0</v>
      </c>
      <c r="O33" s="15">
        <v>6</v>
      </c>
      <c r="P33" s="15">
        <v>0</v>
      </c>
      <c r="Q33" s="15">
        <v>12</v>
      </c>
      <c r="R33" s="15">
        <v>1.2</v>
      </c>
    </row>
    <row r="34" spans="1:18" ht="15.75" x14ac:dyDescent="0.25">
      <c r="A34" s="16" t="s">
        <v>75</v>
      </c>
      <c r="B34" s="16" t="s">
        <v>74</v>
      </c>
      <c r="C34" s="16" t="s">
        <v>83</v>
      </c>
      <c r="D34" s="15">
        <v>433887</v>
      </c>
      <c r="E34" s="17">
        <v>44998.946961030088</v>
      </c>
      <c r="F34" s="15">
        <f t="shared" ref="F34:F65" si="1">L34+M34+N34+O34+P34+Q34+R34</f>
        <v>19</v>
      </c>
      <c r="G34" s="16" t="s">
        <v>138</v>
      </c>
      <c r="H34" s="16" t="s">
        <v>105</v>
      </c>
      <c r="I34" s="16" t="s">
        <v>64</v>
      </c>
      <c r="J34" s="16" t="s">
        <v>3</v>
      </c>
      <c r="K34" s="16" t="s">
        <v>3</v>
      </c>
      <c r="L34" s="15">
        <v>0</v>
      </c>
      <c r="M34" s="15">
        <v>0</v>
      </c>
      <c r="N34" s="15">
        <v>0</v>
      </c>
      <c r="O34" s="15">
        <v>6</v>
      </c>
      <c r="P34" s="15">
        <v>0</v>
      </c>
      <c r="Q34" s="15">
        <v>12</v>
      </c>
      <c r="R34" s="15">
        <v>1</v>
      </c>
    </row>
    <row r="35" spans="1:18" ht="15.75" x14ac:dyDescent="0.25">
      <c r="A35" s="16" t="s">
        <v>75</v>
      </c>
      <c r="B35" s="16" t="s">
        <v>74</v>
      </c>
      <c r="C35" s="16" t="s">
        <v>83</v>
      </c>
      <c r="D35" s="15">
        <v>433512</v>
      </c>
      <c r="E35" s="17">
        <v>44998.447712696754</v>
      </c>
      <c r="F35" s="15">
        <f t="shared" si="1"/>
        <v>18.600000000000001</v>
      </c>
      <c r="G35" s="16" t="s">
        <v>139</v>
      </c>
      <c r="H35" s="16" t="s">
        <v>105</v>
      </c>
      <c r="I35" s="16" t="s">
        <v>33</v>
      </c>
      <c r="J35" s="16" t="s">
        <v>3</v>
      </c>
      <c r="K35" s="16" t="s">
        <v>3</v>
      </c>
      <c r="L35" s="15">
        <v>0</v>
      </c>
      <c r="M35" s="15">
        <v>0</v>
      </c>
      <c r="N35" s="15">
        <v>0</v>
      </c>
      <c r="O35" s="15">
        <v>6</v>
      </c>
      <c r="P35" s="15">
        <v>3</v>
      </c>
      <c r="Q35" s="15">
        <v>9.6</v>
      </c>
      <c r="R35" s="15">
        <v>0</v>
      </c>
    </row>
    <row r="36" spans="1:18" ht="15.75" x14ac:dyDescent="0.25">
      <c r="A36" s="16" t="s">
        <v>75</v>
      </c>
      <c r="B36" s="16" t="s">
        <v>74</v>
      </c>
      <c r="C36" s="16" t="s">
        <v>83</v>
      </c>
      <c r="D36" s="15">
        <v>434545</v>
      </c>
      <c r="E36" s="17">
        <v>44999.769633090276</v>
      </c>
      <c r="F36" s="15">
        <f t="shared" si="1"/>
        <v>18.5</v>
      </c>
      <c r="G36" s="16" t="s">
        <v>140</v>
      </c>
      <c r="H36" s="16" t="s">
        <v>105</v>
      </c>
      <c r="I36" s="16" t="s">
        <v>5</v>
      </c>
      <c r="J36" s="16" t="s">
        <v>3</v>
      </c>
      <c r="K36" s="16" t="s">
        <v>3</v>
      </c>
      <c r="L36" s="15">
        <v>0</v>
      </c>
      <c r="M36" s="15">
        <v>0</v>
      </c>
      <c r="N36" s="15">
        <v>0</v>
      </c>
      <c r="O36" s="15">
        <v>6</v>
      </c>
      <c r="P36" s="15">
        <v>3</v>
      </c>
      <c r="Q36" s="15">
        <v>8.1999999999999993</v>
      </c>
      <c r="R36" s="15">
        <v>1.3</v>
      </c>
    </row>
    <row r="37" spans="1:18" ht="15.75" x14ac:dyDescent="0.25">
      <c r="A37" s="16" t="s">
        <v>75</v>
      </c>
      <c r="B37" s="16" t="s">
        <v>74</v>
      </c>
      <c r="C37" s="16" t="s">
        <v>83</v>
      </c>
      <c r="D37" s="15">
        <v>433843</v>
      </c>
      <c r="E37" s="17">
        <v>44998.881027604162</v>
      </c>
      <c r="F37" s="15">
        <f t="shared" si="1"/>
        <v>18.5</v>
      </c>
      <c r="G37" s="16" t="s">
        <v>141</v>
      </c>
      <c r="H37" s="16" t="s">
        <v>105</v>
      </c>
      <c r="I37" s="16" t="s">
        <v>29</v>
      </c>
      <c r="J37" s="16" t="s">
        <v>3</v>
      </c>
      <c r="K37" s="16" t="s">
        <v>3</v>
      </c>
      <c r="L37" s="15">
        <v>0</v>
      </c>
      <c r="M37" s="15">
        <v>0</v>
      </c>
      <c r="N37" s="15">
        <v>0</v>
      </c>
      <c r="O37" s="15">
        <v>6</v>
      </c>
      <c r="P37" s="15">
        <v>3</v>
      </c>
      <c r="Q37" s="15">
        <v>8</v>
      </c>
      <c r="R37" s="15">
        <v>1.5</v>
      </c>
    </row>
    <row r="38" spans="1:18" ht="15.75" x14ac:dyDescent="0.25">
      <c r="A38" s="16" t="s">
        <v>75</v>
      </c>
      <c r="B38" s="16" t="s">
        <v>74</v>
      </c>
      <c r="C38" s="16" t="s">
        <v>83</v>
      </c>
      <c r="D38" s="15">
        <v>439374</v>
      </c>
      <c r="E38" s="17">
        <v>45002.052131851851</v>
      </c>
      <c r="F38" s="15">
        <f t="shared" si="1"/>
        <v>18.399999999999999</v>
      </c>
      <c r="G38" s="16" t="s">
        <v>142</v>
      </c>
      <c r="H38" s="16" t="s">
        <v>105</v>
      </c>
      <c r="I38" s="16" t="s">
        <v>29</v>
      </c>
      <c r="J38" s="16" t="s">
        <v>3</v>
      </c>
      <c r="K38" s="16" t="s">
        <v>3</v>
      </c>
      <c r="L38" s="15">
        <v>0</v>
      </c>
      <c r="M38" s="15">
        <v>0</v>
      </c>
      <c r="N38" s="15">
        <v>0</v>
      </c>
      <c r="O38" s="15">
        <v>6</v>
      </c>
      <c r="P38" s="15">
        <v>0</v>
      </c>
      <c r="Q38" s="15">
        <v>12</v>
      </c>
      <c r="R38" s="15">
        <v>0.4</v>
      </c>
    </row>
    <row r="39" spans="1:18" ht="15.75" x14ac:dyDescent="0.25">
      <c r="A39" s="16" t="s">
        <v>75</v>
      </c>
      <c r="B39" s="16" t="s">
        <v>74</v>
      </c>
      <c r="C39" s="16" t="s">
        <v>83</v>
      </c>
      <c r="D39" s="15">
        <v>441759</v>
      </c>
      <c r="E39" s="17">
        <v>45003.476773460643</v>
      </c>
      <c r="F39" s="15">
        <f t="shared" si="1"/>
        <v>18.399999999999999</v>
      </c>
      <c r="G39" s="16" t="s">
        <v>143</v>
      </c>
      <c r="H39" s="16" t="s">
        <v>105</v>
      </c>
      <c r="I39" s="16" t="s">
        <v>28</v>
      </c>
      <c r="J39" s="16" t="s">
        <v>3</v>
      </c>
      <c r="K39" s="16" t="s">
        <v>3</v>
      </c>
      <c r="L39" s="15">
        <v>0</v>
      </c>
      <c r="M39" s="15">
        <v>0</v>
      </c>
      <c r="N39" s="15">
        <v>0</v>
      </c>
      <c r="O39" s="15">
        <v>6</v>
      </c>
      <c r="P39" s="15">
        <v>0</v>
      </c>
      <c r="Q39" s="15">
        <v>12</v>
      </c>
      <c r="R39" s="15">
        <v>0.4</v>
      </c>
    </row>
    <row r="40" spans="1:18" ht="15.75" x14ac:dyDescent="0.25">
      <c r="A40" s="16" t="s">
        <v>75</v>
      </c>
      <c r="B40" s="16" t="s">
        <v>74</v>
      </c>
      <c r="C40" s="16" t="s">
        <v>83</v>
      </c>
      <c r="D40" s="15">
        <v>437393</v>
      </c>
      <c r="E40" s="17">
        <v>45001.012950312499</v>
      </c>
      <c r="F40" s="15">
        <f t="shared" si="1"/>
        <v>18.100000000000001</v>
      </c>
      <c r="G40" s="16" t="s">
        <v>144</v>
      </c>
      <c r="H40" s="16" t="s">
        <v>105</v>
      </c>
      <c r="I40" s="16" t="s">
        <v>29</v>
      </c>
      <c r="J40" s="16" t="s">
        <v>3</v>
      </c>
      <c r="K40" s="16" t="s">
        <v>3</v>
      </c>
      <c r="L40" s="15">
        <v>0</v>
      </c>
      <c r="M40" s="15">
        <v>0</v>
      </c>
      <c r="N40" s="15">
        <v>0</v>
      </c>
      <c r="O40" s="15">
        <v>6</v>
      </c>
      <c r="P40" s="15">
        <v>3</v>
      </c>
      <c r="Q40" s="15">
        <v>7.8</v>
      </c>
      <c r="R40" s="15">
        <v>1.3</v>
      </c>
    </row>
    <row r="41" spans="1:18" ht="15.75" x14ac:dyDescent="0.25">
      <c r="A41" s="16" t="s">
        <v>75</v>
      </c>
      <c r="B41" s="16" t="s">
        <v>74</v>
      </c>
      <c r="C41" s="16" t="s">
        <v>83</v>
      </c>
      <c r="D41" s="15">
        <v>433278</v>
      </c>
      <c r="E41" s="17">
        <v>44998.01781701389</v>
      </c>
      <c r="F41" s="15">
        <f t="shared" si="1"/>
        <v>17.599999999999998</v>
      </c>
      <c r="G41" s="16" t="s">
        <v>145</v>
      </c>
      <c r="H41" s="16" t="s">
        <v>105</v>
      </c>
      <c r="I41" s="16" t="s">
        <v>35</v>
      </c>
      <c r="J41" s="16" t="s">
        <v>3</v>
      </c>
      <c r="K41" s="16" t="s">
        <v>3</v>
      </c>
      <c r="L41" s="15">
        <v>0</v>
      </c>
      <c r="M41" s="15">
        <v>0</v>
      </c>
      <c r="N41" s="15">
        <v>0</v>
      </c>
      <c r="O41" s="15">
        <v>6</v>
      </c>
      <c r="P41" s="15">
        <v>3</v>
      </c>
      <c r="Q41" s="15">
        <v>8.1999999999999993</v>
      </c>
      <c r="R41" s="15">
        <v>0.4</v>
      </c>
    </row>
    <row r="42" spans="1:18" ht="15.75" x14ac:dyDescent="0.25">
      <c r="A42" s="16" t="s">
        <v>75</v>
      </c>
      <c r="B42" s="16" t="s">
        <v>74</v>
      </c>
      <c r="C42" s="16" t="s">
        <v>83</v>
      </c>
      <c r="D42" s="15">
        <v>432978</v>
      </c>
      <c r="E42" s="17">
        <v>44996.744020914353</v>
      </c>
      <c r="F42" s="15">
        <f t="shared" si="1"/>
        <v>17.599999999999998</v>
      </c>
      <c r="G42" s="16" t="s">
        <v>146</v>
      </c>
      <c r="H42" s="16" t="s">
        <v>105</v>
      </c>
      <c r="I42" s="16" t="s">
        <v>42</v>
      </c>
      <c r="J42" s="16" t="s">
        <v>3</v>
      </c>
      <c r="K42" s="16" t="s">
        <v>3</v>
      </c>
      <c r="L42" s="15">
        <v>0</v>
      </c>
      <c r="M42" s="15">
        <v>0</v>
      </c>
      <c r="N42" s="15">
        <v>0</v>
      </c>
      <c r="O42" s="15">
        <v>6</v>
      </c>
      <c r="P42" s="15">
        <v>3</v>
      </c>
      <c r="Q42" s="15">
        <v>7.4</v>
      </c>
      <c r="R42" s="15">
        <v>1.2</v>
      </c>
    </row>
    <row r="43" spans="1:18" ht="15.75" x14ac:dyDescent="0.25">
      <c r="A43" s="16" t="s">
        <v>75</v>
      </c>
      <c r="B43" s="16" t="s">
        <v>74</v>
      </c>
      <c r="C43" s="16" t="s">
        <v>16</v>
      </c>
      <c r="D43" s="15">
        <v>444881</v>
      </c>
      <c r="E43" s="17">
        <v>45006.601035127314</v>
      </c>
      <c r="F43" s="15">
        <f t="shared" si="1"/>
        <v>17.5</v>
      </c>
      <c r="G43" s="16" t="s">
        <v>147</v>
      </c>
      <c r="H43" s="16" t="s">
        <v>105</v>
      </c>
      <c r="I43" s="16" t="s">
        <v>29</v>
      </c>
      <c r="J43" s="16" t="s">
        <v>3</v>
      </c>
      <c r="K43" s="16" t="s">
        <v>3</v>
      </c>
      <c r="L43" s="15">
        <v>0</v>
      </c>
      <c r="M43" s="15">
        <v>0</v>
      </c>
      <c r="N43" s="15">
        <v>0</v>
      </c>
      <c r="O43" s="15">
        <v>0</v>
      </c>
      <c r="P43" s="15">
        <v>4</v>
      </c>
      <c r="Q43" s="15">
        <v>12</v>
      </c>
      <c r="R43" s="15">
        <v>1.5</v>
      </c>
    </row>
    <row r="44" spans="1:18" ht="15.75" x14ac:dyDescent="0.25">
      <c r="A44" s="16" t="s">
        <v>75</v>
      </c>
      <c r="B44" s="16" t="s">
        <v>74</v>
      </c>
      <c r="C44" s="16" t="s">
        <v>83</v>
      </c>
      <c r="D44" s="15">
        <v>434497</v>
      </c>
      <c r="E44" s="17">
        <v>44999.726662476853</v>
      </c>
      <c r="F44" s="15">
        <f t="shared" si="1"/>
        <v>17.5</v>
      </c>
      <c r="G44" s="16" t="s">
        <v>148</v>
      </c>
      <c r="H44" s="16" t="s">
        <v>105</v>
      </c>
      <c r="I44" s="16" t="s">
        <v>30</v>
      </c>
      <c r="J44" s="16" t="s">
        <v>3</v>
      </c>
      <c r="K44" s="16" t="s">
        <v>3</v>
      </c>
      <c r="L44" s="15">
        <v>0</v>
      </c>
      <c r="M44" s="15">
        <v>0</v>
      </c>
      <c r="N44" s="15">
        <v>0</v>
      </c>
      <c r="O44" s="15">
        <v>6</v>
      </c>
      <c r="P44" s="15">
        <v>0</v>
      </c>
      <c r="Q44" s="15">
        <v>10</v>
      </c>
      <c r="R44" s="15">
        <v>1.5</v>
      </c>
    </row>
    <row r="45" spans="1:18" ht="15.75" x14ac:dyDescent="0.25">
      <c r="A45" s="16" t="s">
        <v>75</v>
      </c>
      <c r="B45" s="16" t="s">
        <v>74</v>
      </c>
      <c r="C45" s="16" t="s">
        <v>83</v>
      </c>
      <c r="D45" s="15">
        <v>445191</v>
      </c>
      <c r="E45" s="17">
        <v>45006.927088796292</v>
      </c>
      <c r="F45" s="15">
        <f t="shared" si="1"/>
        <v>17.400000000000002</v>
      </c>
      <c r="G45" s="16" t="s">
        <v>149</v>
      </c>
      <c r="H45" s="16" t="s">
        <v>105</v>
      </c>
      <c r="I45" s="16" t="s">
        <v>30</v>
      </c>
      <c r="J45" s="16" t="s">
        <v>3</v>
      </c>
      <c r="K45" s="16" t="s">
        <v>3</v>
      </c>
      <c r="L45" s="15">
        <v>0</v>
      </c>
      <c r="M45" s="15">
        <v>0</v>
      </c>
      <c r="N45" s="15">
        <v>0</v>
      </c>
      <c r="O45" s="15">
        <v>6</v>
      </c>
      <c r="P45" s="15">
        <v>3</v>
      </c>
      <c r="Q45" s="15">
        <v>7.6</v>
      </c>
      <c r="R45" s="15">
        <v>0.8</v>
      </c>
    </row>
    <row r="46" spans="1:18" ht="15.75" x14ac:dyDescent="0.25">
      <c r="A46" s="16" t="s">
        <v>75</v>
      </c>
      <c r="B46" s="16" t="s">
        <v>74</v>
      </c>
      <c r="C46" s="16" t="s">
        <v>83</v>
      </c>
      <c r="D46" s="15">
        <v>444331</v>
      </c>
      <c r="E46" s="17">
        <v>45005.72586204861</v>
      </c>
      <c r="F46" s="15">
        <f t="shared" si="1"/>
        <v>17.3</v>
      </c>
      <c r="G46" s="16" t="s">
        <v>150</v>
      </c>
      <c r="H46" s="16" t="s">
        <v>105</v>
      </c>
      <c r="I46" s="16" t="s">
        <v>34</v>
      </c>
      <c r="J46" s="16" t="s">
        <v>3</v>
      </c>
      <c r="K46" s="16" t="s">
        <v>3</v>
      </c>
      <c r="L46" s="15">
        <v>0</v>
      </c>
      <c r="M46" s="15">
        <v>0</v>
      </c>
      <c r="N46" s="15">
        <v>0</v>
      </c>
      <c r="O46" s="15">
        <v>6</v>
      </c>
      <c r="P46" s="15">
        <v>3</v>
      </c>
      <c r="Q46" s="15">
        <v>6.8</v>
      </c>
      <c r="R46" s="15">
        <v>1.5</v>
      </c>
    </row>
    <row r="47" spans="1:18" ht="15.75" x14ac:dyDescent="0.25">
      <c r="A47" s="16" t="s">
        <v>75</v>
      </c>
      <c r="B47" s="16" t="s">
        <v>74</v>
      </c>
      <c r="C47" s="16" t="s">
        <v>83</v>
      </c>
      <c r="D47" s="15">
        <v>438252</v>
      </c>
      <c r="E47" s="17">
        <v>45001.582476342592</v>
      </c>
      <c r="F47" s="15">
        <f t="shared" si="1"/>
        <v>17.2</v>
      </c>
      <c r="G47" s="16" t="s">
        <v>151</v>
      </c>
      <c r="H47" s="16" t="s">
        <v>105</v>
      </c>
      <c r="I47" s="16" t="s">
        <v>32</v>
      </c>
      <c r="J47" s="16" t="s">
        <v>3</v>
      </c>
      <c r="K47" s="16" t="s">
        <v>3</v>
      </c>
      <c r="L47" s="15">
        <v>0</v>
      </c>
      <c r="M47" s="15">
        <v>0</v>
      </c>
      <c r="N47" s="15">
        <v>0</v>
      </c>
      <c r="O47" s="15">
        <v>6</v>
      </c>
      <c r="P47" s="15">
        <v>3</v>
      </c>
      <c r="Q47" s="15">
        <v>7.2</v>
      </c>
      <c r="R47" s="15">
        <v>1</v>
      </c>
    </row>
    <row r="48" spans="1:18" ht="15.75" x14ac:dyDescent="0.25">
      <c r="A48" s="16" t="s">
        <v>75</v>
      </c>
      <c r="B48" s="16" t="s">
        <v>74</v>
      </c>
      <c r="C48" s="16" t="s">
        <v>83</v>
      </c>
      <c r="D48" s="15">
        <v>432920</v>
      </c>
      <c r="E48" s="17">
        <v>44996.553786782402</v>
      </c>
      <c r="F48" s="15">
        <f t="shared" si="1"/>
        <v>17.100000000000001</v>
      </c>
      <c r="G48" s="16" t="s">
        <v>152</v>
      </c>
      <c r="H48" s="16" t="s">
        <v>105</v>
      </c>
      <c r="I48" s="16" t="s">
        <v>49</v>
      </c>
      <c r="J48" s="16" t="s">
        <v>3</v>
      </c>
      <c r="K48" s="16" t="s">
        <v>3</v>
      </c>
      <c r="L48" s="15">
        <v>0</v>
      </c>
      <c r="M48" s="15">
        <v>0</v>
      </c>
      <c r="N48" s="15">
        <v>0</v>
      </c>
      <c r="O48" s="15">
        <v>6</v>
      </c>
      <c r="P48" s="15">
        <v>3</v>
      </c>
      <c r="Q48" s="15">
        <v>6.6</v>
      </c>
      <c r="R48" s="15">
        <v>1.5</v>
      </c>
    </row>
    <row r="49" spans="1:18" ht="15.75" x14ac:dyDescent="0.25">
      <c r="A49" s="16" t="s">
        <v>75</v>
      </c>
      <c r="B49" s="16" t="s">
        <v>74</v>
      </c>
      <c r="C49" s="16" t="s">
        <v>83</v>
      </c>
      <c r="D49" s="15">
        <v>444970</v>
      </c>
      <c r="E49" s="17">
        <v>45006.674071898145</v>
      </c>
      <c r="F49" s="15">
        <f t="shared" si="1"/>
        <v>17.100000000000001</v>
      </c>
      <c r="G49" s="16" t="s">
        <v>153</v>
      </c>
      <c r="H49" s="16" t="s">
        <v>105</v>
      </c>
      <c r="I49" s="16" t="s">
        <v>77</v>
      </c>
      <c r="J49" s="16" t="s">
        <v>3</v>
      </c>
      <c r="K49" s="16" t="s">
        <v>3</v>
      </c>
      <c r="L49" s="15">
        <v>0</v>
      </c>
      <c r="M49" s="15">
        <v>0</v>
      </c>
      <c r="N49" s="15">
        <v>0</v>
      </c>
      <c r="O49" s="15">
        <v>6</v>
      </c>
      <c r="P49" s="15">
        <v>3</v>
      </c>
      <c r="Q49" s="15">
        <v>6.6</v>
      </c>
      <c r="R49" s="15">
        <v>1.5</v>
      </c>
    </row>
    <row r="50" spans="1:18" ht="15.75" x14ac:dyDescent="0.25">
      <c r="A50" s="16" t="s">
        <v>75</v>
      </c>
      <c r="B50" s="16" t="s">
        <v>74</v>
      </c>
      <c r="C50" s="16" t="s">
        <v>83</v>
      </c>
      <c r="D50" s="15">
        <v>434752</v>
      </c>
      <c r="E50" s="17">
        <v>44999.911407800922</v>
      </c>
      <c r="F50" s="15">
        <f t="shared" si="1"/>
        <v>17.099999999999998</v>
      </c>
      <c r="G50" s="16" t="s">
        <v>154</v>
      </c>
      <c r="H50" s="16" t="s">
        <v>105</v>
      </c>
      <c r="I50" s="16" t="s">
        <v>49</v>
      </c>
      <c r="J50" s="16" t="s">
        <v>3</v>
      </c>
      <c r="K50" s="16" t="s">
        <v>3</v>
      </c>
      <c r="L50" s="15">
        <v>0</v>
      </c>
      <c r="M50" s="15">
        <v>0</v>
      </c>
      <c r="N50" s="15">
        <v>0</v>
      </c>
      <c r="O50" s="15">
        <v>6</v>
      </c>
      <c r="P50" s="15">
        <v>3</v>
      </c>
      <c r="Q50" s="15">
        <v>7.2</v>
      </c>
      <c r="R50" s="15">
        <v>0.9</v>
      </c>
    </row>
    <row r="51" spans="1:18" ht="15.75" x14ac:dyDescent="0.25">
      <c r="A51" s="16" t="s">
        <v>75</v>
      </c>
      <c r="B51" s="16" t="s">
        <v>74</v>
      </c>
      <c r="C51" s="16" t="s">
        <v>83</v>
      </c>
      <c r="D51" s="15">
        <v>444365</v>
      </c>
      <c r="E51" s="17">
        <v>45005.740569710644</v>
      </c>
      <c r="F51" s="15">
        <f t="shared" si="1"/>
        <v>16.899999999999999</v>
      </c>
      <c r="G51" s="16" t="s">
        <v>155</v>
      </c>
      <c r="H51" s="16" t="s">
        <v>105</v>
      </c>
      <c r="I51" s="16" t="s">
        <v>31</v>
      </c>
      <c r="J51" s="16" t="s">
        <v>3</v>
      </c>
      <c r="K51" s="16" t="s">
        <v>3</v>
      </c>
      <c r="L51" s="15">
        <v>0</v>
      </c>
      <c r="M51" s="15">
        <v>0</v>
      </c>
      <c r="N51" s="15">
        <v>0</v>
      </c>
      <c r="O51" s="15">
        <v>6</v>
      </c>
      <c r="P51" s="15">
        <v>0</v>
      </c>
      <c r="Q51" s="15">
        <v>9.4</v>
      </c>
      <c r="R51" s="15">
        <v>1.5</v>
      </c>
    </row>
    <row r="52" spans="1:18" ht="15.75" x14ac:dyDescent="0.25">
      <c r="A52" s="16" t="s">
        <v>75</v>
      </c>
      <c r="B52" s="16" t="s">
        <v>74</v>
      </c>
      <c r="C52" s="16" t="s">
        <v>83</v>
      </c>
      <c r="D52" s="15">
        <v>443769</v>
      </c>
      <c r="E52" s="17">
        <v>45005.350155081018</v>
      </c>
      <c r="F52" s="15">
        <f t="shared" si="1"/>
        <v>16.899999999999999</v>
      </c>
      <c r="G52" s="16" t="s">
        <v>156</v>
      </c>
      <c r="H52" s="16" t="s">
        <v>105</v>
      </c>
      <c r="I52" s="16" t="s">
        <v>5</v>
      </c>
      <c r="J52" s="16" t="s">
        <v>3</v>
      </c>
      <c r="K52" s="16" t="s">
        <v>3</v>
      </c>
      <c r="L52" s="15">
        <v>0</v>
      </c>
      <c r="M52" s="15">
        <v>0</v>
      </c>
      <c r="N52" s="15">
        <v>0</v>
      </c>
      <c r="O52" s="15">
        <v>6</v>
      </c>
      <c r="P52" s="15">
        <v>3</v>
      </c>
      <c r="Q52" s="15">
        <v>7</v>
      </c>
      <c r="R52" s="15">
        <v>0.9</v>
      </c>
    </row>
    <row r="53" spans="1:18" ht="15.75" x14ac:dyDescent="0.25">
      <c r="A53" s="16" t="s">
        <v>75</v>
      </c>
      <c r="B53" s="16" t="s">
        <v>74</v>
      </c>
      <c r="C53" s="16" t="s">
        <v>83</v>
      </c>
      <c r="D53" s="15">
        <v>445163</v>
      </c>
      <c r="E53" s="17">
        <v>45006.897006851847</v>
      </c>
      <c r="F53" s="15">
        <f t="shared" si="1"/>
        <v>16.899999999999999</v>
      </c>
      <c r="G53" s="16" t="s">
        <v>157</v>
      </c>
      <c r="H53" s="16" t="s">
        <v>105</v>
      </c>
      <c r="I53" s="16" t="s">
        <v>56</v>
      </c>
      <c r="J53" s="16" t="s">
        <v>3</v>
      </c>
      <c r="K53" s="16" t="s">
        <v>3</v>
      </c>
      <c r="L53" s="15">
        <v>0</v>
      </c>
      <c r="M53" s="15">
        <v>0</v>
      </c>
      <c r="N53" s="15">
        <v>0</v>
      </c>
      <c r="O53" s="15">
        <v>6</v>
      </c>
      <c r="P53" s="15">
        <v>3</v>
      </c>
      <c r="Q53" s="15">
        <v>6.4</v>
      </c>
      <c r="R53" s="15">
        <v>1.5</v>
      </c>
    </row>
    <row r="54" spans="1:18" ht="15.75" x14ac:dyDescent="0.25">
      <c r="A54" s="16" t="s">
        <v>75</v>
      </c>
      <c r="B54" s="16" t="s">
        <v>74</v>
      </c>
      <c r="C54" s="16" t="s">
        <v>16</v>
      </c>
      <c r="D54" s="15">
        <v>440684</v>
      </c>
      <c r="E54" s="17">
        <v>45002.706089328705</v>
      </c>
      <c r="F54" s="15">
        <f t="shared" si="1"/>
        <v>16.5</v>
      </c>
      <c r="G54" s="16" t="s">
        <v>158</v>
      </c>
      <c r="H54" s="16" t="s">
        <v>105</v>
      </c>
      <c r="I54" s="16" t="s">
        <v>41</v>
      </c>
      <c r="J54" s="16" t="s">
        <v>3</v>
      </c>
      <c r="K54" s="16" t="s">
        <v>3</v>
      </c>
      <c r="L54" s="15">
        <v>0</v>
      </c>
      <c r="M54" s="15">
        <v>0</v>
      </c>
      <c r="N54" s="15">
        <v>0</v>
      </c>
      <c r="O54" s="15">
        <v>0</v>
      </c>
      <c r="P54" s="15">
        <v>3</v>
      </c>
      <c r="Q54" s="15">
        <v>12</v>
      </c>
      <c r="R54" s="15">
        <v>1.5</v>
      </c>
    </row>
    <row r="55" spans="1:18" ht="15.75" x14ac:dyDescent="0.25">
      <c r="A55" s="16" t="s">
        <v>75</v>
      </c>
      <c r="B55" s="16" t="s">
        <v>74</v>
      </c>
      <c r="C55" s="16" t="s">
        <v>83</v>
      </c>
      <c r="D55" s="15">
        <v>438576</v>
      </c>
      <c r="E55" s="17">
        <v>45001.666972673607</v>
      </c>
      <c r="F55" s="15">
        <f t="shared" si="1"/>
        <v>16.5</v>
      </c>
      <c r="G55" s="16" t="s">
        <v>159</v>
      </c>
      <c r="H55" s="16" t="s">
        <v>105</v>
      </c>
      <c r="I55" s="16" t="s">
        <v>17</v>
      </c>
      <c r="J55" s="16" t="s">
        <v>3</v>
      </c>
      <c r="K55" s="16" t="s">
        <v>3</v>
      </c>
      <c r="L55" s="15">
        <v>0</v>
      </c>
      <c r="M55" s="15">
        <v>0</v>
      </c>
      <c r="N55" s="15">
        <v>0</v>
      </c>
      <c r="O55" s="15">
        <v>6</v>
      </c>
      <c r="P55" s="15">
        <v>3</v>
      </c>
      <c r="Q55" s="15">
        <v>6</v>
      </c>
      <c r="R55" s="15">
        <v>1.5</v>
      </c>
    </row>
    <row r="56" spans="1:18" ht="15.75" x14ac:dyDescent="0.25">
      <c r="A56" s="16" t="s">
        <v>75</v>
      </c>
      <c r="B56" s="16" t="s">
        <v>74</v>
      </c>
      <c r="C56" s="16" t="s">
        <v>16</v>
      </c>
      <c r="D56" s="15">
        <v>444201</v>
      </c>
      <c r="E56" s="17">
        <v>45005.6584496875</v>
      </c>
      <c r="F56" s="15">
        <f t="shared" si="1"/>
        <v>16.2</v>
      </c>
      <c r="G56" s="16" t="s">
        <v>160</v>
      </c>
      <c r="H56" s="16" t="s">
        <v>105</v>
      </c>
      <c r="I56" s="16" t="s">
        <v>32</v>
      </c>
      <c r="J56" s="16" t="s">
        <v>2</v>
      </c>
      <c r="K56" s="16" t="s">
        <v>3</v>
      </c>
      <c r="L56" s="15">
        <v>6</v>
      </c>
      <c r="M56" s="15">
        <v>4</v>
      </c>
      <c r="N56" s="15">
        <v>0</v>
      </c>
      <c r="O56" s="15">
        <v>6</v>
      </c>
      <c r="P56" s="15">
        <v>0</v>
      </c>
      <c r="Q56" s="15">
        <v>0</v>
      </c>
      <c r="R56" s="15">
        <v>0.2</v>
      </c>
    </row>
    <row r="57" spans="1:18" ht="15.75" x14ac:dyDescent="0.25">
      <c r="A57" s="16" t="s">
        <v>75</v>
      </c>
      <c r="B57" s="16" t="s">
        <v>74</v>
      </c>
      <c r="C57" s="16" t="s">
        <v>16</v>
      </c>
      <c r="D57" s="15">
        <v>433053</v>
      </c>
      <c r="E57" s="17">
        <v>44996.920902291662</v>
      </c>
      <c r="F57" s="15">
        <f t="shared" si="1"/>
        <v>16</v>
      </c>
      <c r="G57" s="16" t="s">
        <v>161</v>
      </c>
      <c r="H57" s="16" t="s">
        <v>105</v>
      </c>
      <c r="I57" s="16" t="s">
        <v>6</v>
      </c>
      <c r="J57" s="16" t="s">
        <v>2</v>
      </c>
      <c r="K57" s="16" t="s">
        <v>3</v>
      </c>
      <c r="L57" s="15">
        <v>6</v>
      </c>
      <c r="M57" s="15">
        <v>4</v>
      </c>
      <c r="N57" s="15">
        <v>0</v>
      </c>
      <c r="O57" s="15">
        <v>6</v>
      </c>
      <c r="P57" s="15">
        <v>0</v>
      </c>
      <c r="Q57" s="15">
        <v>0</v>
      </c>
      <c r="R57" s="15">
        <v>0</v>
      </c>
    </row>
    <row r="58" spans="1:18" ht="15.75" x14ac:dyDescent="0.25">
      <c r="A58" s="16" t="s">
        <v>75</v>
      </c>
      <c r="B58" s="16" t="s">
        <v>74</v>
      </c>
      <c r="C58" s="16" t="s">
        <v>16</v>
      </c>
      <c r="D58" s="15">
        <v>433710</v>
      </c>
      <c r="E58" s="17">
        <v>44998.645075023145</v>
      </c>
      <c r="F58" s="15">
        <f t="shared" si="1"/>
        <v>15.9</v>
      </c>
      <c r="G58" s="16" t="s">
        <v>162</v>
      </c>
      <c r="H58" s="16" t="s">
        <v>105</v>
      </c>
      <c r="I58" s="16" t="s">
        <v>23</v>
      </c>
      <c r="J58" s="16" t="s">
        <v>3</v>
      </c>
      <c r="K58" s="16" t="s">
        <v>3</v>
      </c>
      <c r="L58" s="15">
        <v>0</v>
      </c>
      <c r="M58" s="15">
        <v>0</v>
      </c>
      <c r="N58" s="15">
        <v>0</v>
      </c>
      <c r="O58" s="15">
        <v>0</v>
      </c>
      <c r="P58" s="15">
        <v>3</v>
      </c>
      <c r="Q58" s="15">
        <v>12</v>
      </c>
      <c r="R58" s="15">
        <v>0.9</v>
      </c>
    </row>
    <row r="59" spans="1:18" ht="15.75" x14ac:dyDescent="0.25">
      <c r="A59" s="16" t="s">
        <v>75</v>
      </c>
      <c r="B59" s="16" t="s">
        <v>74</v>
      </c>
      <c r="C59" s="16" t="s">
        <v>83</v>
      </c>
      <c r="D59" s="15">
        <v>433261</v>
      </c>
      <c r="E59" s="17">
        <v>44997.980495983793</v>
      </c>
      <c r="F59" s="15">
        <f t="shared" si="1"/>
        <v>15.9</v>
      </c>
      <c r="G59" s="16" t="s">
        <v>163</v>
      </c>
      <c r="H59" s="16" t="s">
        <v>105</v>
      </c>
      <c r="I59" s="16" t="s">
        <v>40</v>
      </c>
      <c r="J59" s="16" t="s">
        <v>3</v>
      </c>
      <c r="K59" s="16" t="s">
        <v>3</v>
      </c>
      <c r="L59" s="15">
        <v>0</v>
      </c>
      <c r="M59" s="15">
        <v>0</v>
      </c>
      <c r="N59" s="15">
        <v>0</v>
      </c>
      <c r="O59" s="15">
        <v>6</v>
      </c>
      <c r="P59" s="15">
        <v>3</v>
      </c>
      <c r="Q59" s="15">
        <v>5.4</v>
      </c>
      <c r="R59" s="15">
        <v>1.5</v>
      </c>
    </row>
    <row r="60" spans="1:18" ht="15.75" x14ac:dyDescent="0.25">
      <c r="A60" s="16" t="s">
        <v>75</v>
      </c>
      <c r="B60" s="16" t="s">
        <v>74</v>
      </c>
      <c r="C60" s="16" t="s">
        <v>83</v>
      </c>
      <c r="D60" s="15">
        <v>440609</v>
      </c>
      <c r="E60" s="17">
        <v>45002.674661782403</v>
      </c>
      <c r="F60" s="15">
        <f t="shared" si="1"/>
        <v>15.5</v>
      </c>
      <c r="G60" s="16" t="s">
        <v>164</v>
      </c>
      <c r="H60" s="16" t="s">
        <v>105</v>
      </c>
      <c r="I60" s="16" t="s">
        <v>49</v>
      </c>
      <c r="J60" s="16" t="s">
        <v>3</v>
      </c>
      <c r="K60" s="16" t="s">
        <v>3</v>
      </c>
      <c r="L60" s="15">
        <v>0</v>
      </c>
      <c r="M60" s="15">
        <v>0</v>
      </c>
      <c r="N60" s="15">
        <v>0</v>
      </c>
      <c r="O60" s="15">
        <v>6</v>
      </c>
      <c r="P60" s="15">
        <v>0</v>
      </c>
      <c r="Q60" s="15">
        <v>8</v>
      </c>
      <c r="R60" s="15">
        <v>1.5</v>
      </c>
    </row>
    <row r="61" spans="1:18" ht="15.75" x14ac:dyDescent="0.25">
      <c r="A61" s="16" t="s">
        <v>75</v>
      </c>
      <c r="B61" s="16" t="s">
        <v>74</v>
      </c>
      <c r="C61" s="16" t="s">
        <v>83</v>
      </c>
      <c r="D61" s="15">
        <v>433015</v>
      </c>
      <c r="E61" s="17">
        <v>44996.852690717591</v>
      </c>
      <c r="F61" s="15">
        <f t="shared" si="1"/>
        <v>15.4</v>
      </c>
      <c r="G61" s="16" t="s">
        <v>165</v>
      </c>
      <c r="H61" s="16" t="s">
        <v>105</v>
      </c>
      <c r="I61" s="16" t="s">
        <v>21</v>
      </c>
      <c r="J61" s="16" t="s">
        <v>3</v>
      </c>
      <c r="K61" s="16" t="s">
        <v>3</v>
      </c>
      <c r="L61" s="15">
        <v>0</v>
      </c>
      <c r="M61" s="15">
        <v>0</v>
      </c>
      <c r="N61" s="15">
        <v>0</v>
      </c>
      <c r="O61" s="15">
        <v>6</v>
      </c>
      <c r="P61" s="15">
        <v>0</v>
      </c>
      <c r="Q61" s="15">
        <v>9.4</v>
      </c>
      <c r="R61" s="15">
        <v>0</v>
      </c>
    </row>
    <row r="62" spans="1:18" ht="15.75" x14ac:dyDescent="0.25">
      <c r="A62" s="16" t="s">
        <v>75</v>
      </c>
      <c r="B62" s="16" t="s">
        <v>74</v>
      </c>
      <c r="C62" s="16" t="s">
        <v>83</v>
      </c>
      <c r="D62" s="15">
        <v>444107</v>
      </c>
      <c r="E62" s="17">
        <v>45005.610253923609</v>
      </c>
      <c r="F62" s="15">
        <f t="shared" si="1"/>
        <v>15.3</v>
      </c>
      <c r="G62" s="16" t="s">
        <v>166</v>
      </c>
      <c r="H62" s="16" t="s">
        <v>105</v>
      </c>
      <c r="I62" s="16" t="s">
        <v>30</v>
      </c>
      <c r="J62" s="16" t="s">
        <v>3</v>
      </c>
      <c r="K62" s="16" t="s">
        <v>3</v>
      </c>
      <c r="L62" s="15">
        <v>0</v>
      </c>
      <c r="M62" s="15">
        <v>0</v>
      </c>
      <c r="N62" s="15">
        <v>0</v>
      </c>
      <c r="O62" s="15">
        <v>6</v>
      </c>
      <c r="P62" s="15">
        <v>0</v>
      </c>
      <c r="Q62" s="15">
        <v>7.8</v>
      </c>
      <c r="R62" s="15">
        <v>1.5</v>
      </c>
    </row>
    <row r="63" spans="1:18" ht="15.75" x14ac:dyDescent="0.25">
      <c r="A63" s="16" t="s">
        <v>75</v>
      </c>
      <c r="B63" s="16" t="s">
        <v>74</v>
      </c>
      <c r="C63" s="16" t="s">
        <v>83</v>
      </c>
      <c r="D63" s="15">
        <v>434219</v>
      </c>
      <c r="E63" s="17">
        <v>44999.501131307872</v>
      </c>
      <c r="F63" s="15">
        <f t="shared" si="1"/>
        <v>15.3</v>
      </c>
      <c r="G63" s="16" t="s">
        <v>167</v>
      </c>
      <c r="H63" s="16" t="s">
        <v>105</v>
      </c>
      <c r="I63" s="16" t="s">
        <v>37</v>
      </c>
      <c r="J63" s="16" t="s">
        <v>3</v>
      </c>
      <c r="K63" s="16" t="s">
        <v>3</v>
      </c>
      <c r="L63" s="15">
        <v>0</v>
      </c>
      <c r="M63" s="15">
        <v>0</v>
      </c>
      <c r="N63" s="15">
        <v>0</v>
      </c>
      <c r="O63" s="15">
        <v>6</v>
      </c>
      <c r="P63" s="15">
        <v>3</v>
      </c>
      <c r="Q63" s="15">
        <v>4.8</v>
      </c>
      <c r="R63" s="15">
        <v>1.5</v>
      </c>
    </row>
    <row r="64" spans="1:18" ht="15.75" x14ac:dyDescent="0.25">
      <c r="A64" s="16" t="s">
        <v>75</v>
      </c>
      <c r="B64" s="16" t="s">
        <v>74</v>
      </c>
      <c r="C64" s="16" t="s">
        <v>83</v>
      </c>
      <c r="D64" s="15">
        <v>434798</v>
      </c>
      <c r="E64" s="17">
        <v>44999.951160162032</v>
      </c>
      <c r="F64" s="15">
        <f t="shared" si="1"/>
        <v>15.3</v>
      </c>
      <c r="G64" s="16" t="s">
        <v>168</v>
      </c>
      <c r="H64" s="16" t="s">
        <v>105</v>
      </c>
      <c r="I64" s="16" t="s">
        <v>40</v>
      </c>
      <c r="J64" s="16" t="s">
        <v>3</v>
      </c>
      <c r="K64" s="16" t="s">
        <v>3</v>
      </c>
      <c r="L64" s="15">
        <v>0</v>
      </c>
      <c r="M64" s="15">
        <v>0</v>
      </c>
      <c r="N64" s="15">
        <v>0</v>
      </c>
      <c r="O64" s="15">
        <v>6</v>
      </c>
      <c r="P64" s="15">
        <v>3</v>
      </c>
      <c r="Q64" s="15">
        <v>4.8</v>
      </c>
      <c r="R64" s="15">
        <v>1.5</v>
      </c>
    </row>
    <row r="65" spans="1:18" ht="15.75" x14ac:dyDescent="0.25">
      <c r="A65" s="16" t="s">
        <v>75</v>
      </c>
      <c r="B65" s="16" t="s">
        <v>74</v>
      </c>
      <c r="C65" s="16" t="s">
        <v>83</v>
      </c>
      <c r="D65" s="15">
        <v>444789</v>
      </c>
      <c r="E65" s="17">
        <v>45006.528720983792</v>
      </c>
      <c r="F65" s="15">
        <f t="shared" si="1"/>
        <v>15.3</v>
      </c>
      <c r="G65" s="16" t="s">
        <v>169</v>
      </c>
      <c r="H65" s="16" t="s">
        <v>105</v>
      </c>
      <c r="I65" s="16" t="s">
        <v>170</v>
      </c>
      <c r="J65" s="16" t="s">
        <v>3</v>
      </c>
      <c r="K65" s="16" t="s">
        <v>3</v>
      </c>
      <c r="L65" s="15">
        <v>0</v>
      </c>
      <c r="M65" s="15">
        <v>0</v>
      </c>
      <c r="N65" s="15">
        <v>0</v>
      </c>
      <c r="O65" s="15">
        <v>6</v>
      </c>
      <c r="P65" s="15">
        <v>3</v>
      </c>
      <c r="Q65" s="15">
        <v>4.8</v>
      </c>
      <c r="R65" s="15">
        <v>1.5</v>
      </c>
    </row>
    <row r="66" spans="1:18" ht="15.75" x14ac:dyDescent="0.25">
      <c r="A66" s="16" t="s">
        <v>75</v>
      </c>
      <c r="B66" s="16" t="s">
        <v>74</v>
      </c>
      <c r="C66" s="16" t="s">
        <v>16</v>
      </c>
      <c r="D66" s="15">
        <v>441466</v>
      </c>
      <c r="E66" s="17">
        <v>45003.165269340279</v>
      </c>
      <c r="F66" s="15">
        <f t="shared" ref="F66:F97" si="2">L66+M66+N66+O66+P66+Q66+R66</f>
        <v>15</v>
      </c>
      <c r="G66" s="16" t="s">
        <v>171</v>
      </c>
      <c r="H66" s="16" t="s">
        <v>105</v>
      </c>
      <c r="I66" s="16" t="s">
        <v>44</v>
      </c>
      <c r="J66" s="16" t="s">
        <v>2</v>
      </c>
      <c r="K66" s="16" t="s">
        <v>3</v>
      </c>
      <c r="L66" s="15">
        <v>6</v>
      </c>
      <c r="M66" s="15">
        <v>0</v>
      </c>
      <c r="N66" s="15">
        <v>0</v>
      </c>
      <c r="O66" s="15">
        <v>6</v>
      </c>
      <c r="P66" s="15">
        <v>3</v>
      </c>
      <c r="Q66" s="15">
        <v>0</v>
      </c>
      <c r="R66" s="15">
        <v>0</v>
      </c>
    </row>
    <row r="67" spans="1:18" ht="15.75" x14ac:dyDescent="0.25">
      <c r="A67" s="16" t="s">
        <v>75</v>
      </c>
      <c r="B67" s="16" t="s">
        <v>74</v>
      </c>
      <c r="C67" s="16" t="s">
        <v>16</v>
      </c>
      <c r="D67" s="15">
        <v>435694</v>
      </c>
      <c r="E67" s="17">
        <v>45000.513369803237</v>
      </c>
      <c r="F67" s="15">
        <f t="shared" si="2"/>
        <v>14.7</v>
      </c>
      <c r="G67" s="16" t="s">
        <v>172</v>
      </c>
      <c r="H67" s="16" t="s">
        <v>105</v>
      </c>
      <c r="I67" s="16" t="s">
        <v>42</v>
      </c>
      <c r="J67" s="16" t="s">
        <v>3</v>
      </c>
      <c r="K67" s="16" t="s">
        <v>3</v>
      </c>
      <c r="L67" s="15">
        <v>0</v>
      </c>
      <c r="M67" s="15">
        <v>0</v>
      </c>
      <c r="N67" s="15">
        <v>0</v>
      </c>
      <c r="O67" s="15">
        <v>0</v>
      </c>
      <c r="P67" s="15">
        <v>3</v>
      </c>
      <c r="Q67" s="15">
        <v>10.199999999999999</v>
      </c>
      <c r="R67" s="15">
        <v>1.5</v>
      </c>
    </row>
    <row r="68" spans="1:18" ht="15.75" x14ac:dyDescent="0.25">
      <c r="A68" s="16" t="s">
        <v>75</v>
      </c>
      <c r="B68" s="16" t="s">
        <v>74</v>
      </c>
      <c r="C68" s="16" t="s">
        <v>83</v>
      </c>
      <c r="D68" s="15">
        <v>433155</v>
      </c>
      <c r="E68" s="17">
        <v>44997.592522905092</v>
      </c>
      <c r="F68" s="15">
        <f t="shared" si="2"/>
        <v>14.7</v>
      </c>
      <c r="G68" s="16" t="s">
        <v>173</v>
      </c>
      <c r="H68" s="16" t="s">
        <v>105</v>
      </c>
      <c r="I68" s="16" t="s">
        <v>7</v>
      </c>
      <c r="J68" s="16" t="s">
        <v>3</v>
      </c>
      <c r="K68" s="16" t="s">
        <v>3</v>
      </c>
      <c r="L68" s="15">
        <v>0</v>
      </c>
      <c r="M68" s="15">
        <v>0</v>
      </c>
      <c r="N68" s="15">
        <v>0</v>
      </c>
      <c r="O68" s="15">
        <v>6</v>
      </c>
      <c r="P68" s="15">
        <v>3</v>
      </c>
      <c r="Q68" s="15">
        <v>5.2</v>
      </c>
      <c r="R68" s="15">
        <v>0.5</v>
      </c>
    </row>
    <row r="69" spans="1:18" ht="15.75" x14ac:dyDescent="0.25">
      <c r="A69" s="16" t="s">
        <v>75</v>
      </c>
      <c r="B69" s="16" t="s">
        <v>74</v>
      </c>
      <c r="C69" s="16" t="s">
        <v>83</v>
      </c>
      <c r="D69" s="15">
        <v>443612</v>
      </c>
      <c r="E69" s="17">
        <v>45004.92637119213</v>
      </c>
      <c r="F69" s="15">
        <f t="shared" si="2"/>
        <v>14.6</v>
      </c>
      <c r="G69" s="16" t="s">
        <v>174</v>
      </c>
      <c r="H69" s="16" t="s">
        <v>105</v>
      </c>
      <c r="I69" s="16" t="s">
        <v>44</v>
      </c>
      <c r="J69" s="16" t="s">
        <v>3</v>
      </c>
      <c r="K69" s="16" t="s">
        <v>3</v>
      </c>
      <c r="L69" s="15">
        <v>0</v>
      </c>
      <c r="M69" s="15">
        <v>0</v>
      </c>
      <c r="N69" s="15">
        <v>0</v>
      </c>
      <c r="O69" s="15">
        <v>6</v>
      </c>
      <c r="P69" s="15">
        <v>3</v>
      </c>
      <c r="Q69" s="15">
        <v>4.5999999999999996</v>
      </c>
      <c r="R69" s="15">
        <v>1</v>
      </c>
    </row>
    <row r="70" spans="1:18" ht="15.75" x14ac:dyDescent="0.25">
      <c r="A70" s="16" t="s">
        <v>75</v>
      </c>
      <c r="B70" s="16" t="s">
        <v>74</v>
      </c>
      <c r="C70" s="16" t="s">
        <v>83</v>
      </c>
      <c r="D70" s="15">
        <v>444681</v>
      </c>
      <c r="E70" s="17">
        <v>45006.407706631944</v>
      </c>
      <c r="F70" s="15">
        <f t="shared" si="2"/>
        <v>14.3</v>
      </c>
      <c r="G70" s="16" t="s">
        <v>175</v>
      </c>
      <c r="H70" s="16" t="s">
        <v>105</v>
      </c>
      <c r="I70" s="16" t="s">
        <v>5</v>
      </c>
      <c r="J70" s="16" t="s">
        <v>3</v>
      </c>
      <c r="K70" s="16" t="s">
        <v>3</v>
      </c>
      <c r="L70" s="15">
        <v>0</v>
      </c>
      <c r="M70" s="15">
        <v>0</v>
      </c>
      <c r="N70" s="15">
        <v>0</v>
      </c>
      <c r="O70" s="15">
        <v>6</v>
      </c>
      <c r="P70" s="15">
        <v>0</v>
      </c>
      <c r="Q70" s="15">
        <v>6.8</v>
      </c>
      <c r="R70" s="15">
        <v>1.5</v>
      </c>
    </row>
    <row r="71" spans="1:18" ht="15.75" x14ac:dyDescent="0.25">
      <c r="A71" s="16" t="s">
        <v>75</v>
      </c>
      <c r="B71" s="16" t="s">
        <v>74</v>
      </c>
      <c r="C71" s="16" t="s">
        <v>83</v>
      </c>
      <c r="D71" s="15">
        <v>445128</v>
      </c>
      <c r="E71" s="17">
        <v>45006.841650706017</v>
      </c>
      <c r="F71" s="15">
        <f t="shared" si="2"/>
        <v>14.3</v>
      </c>
      <c r="G71" s="16" t="s">
        <v>176</v>
      </c>
      <c r="H71" s="16" t="s">
        <v>105</v>
      </c>
      <c r="I71" s="16" t="s">
        <v>37</v>
      </c>
      <c r="J71" s="16" t="s">
        <v>3</v>
      </c>
      <c r="K71" s="16" t="s">
        <v>3</v>
      </c>
      <c r="L71" s="15">
        <v>0</v>
      </c>
      <c r="M71" s="15">
        <v>0</v>
      </c>
      <c r="N71" s="15">
        <v>0</v>
      </c>
      <c r="O71" s="15">
        <v>6</v>
      </c>
      <c r="P71" s="15">
        <v>0</v>
      </c>
      <c r="Q71" s="15">
        <v>6.8</v>
      </c>
      <c r="R71" s="15">
        <v>1.5</v>
      </c>
    </row>
    <row r="72" spans="1:18" ht="15.75" x14ac:dyDescent="0.25">
      <c r="A72" s="16" t="s">
        <v>75</v>
      </c>
      <c r="B72" s="16" t="s">
        <v>74</v>
      </c>
      <c r="C72" s="16" t="s">
        <v>83</v>
      </c>
      <c r="D72" s="15">
        <v>433754</v>
      </c>
      <c r="E72" s="17">
        <v>44998.719363402779</v>
      </c>
      <c r="F72" s="15">
        <f t="shared" si="2"/>
        <v>14.3</v>
      </c>
      <c r="G72" s="16" t="s">
        <v>177</v>
      </c>
      <c r="H72" s="16" t="s">
        <v>105</v>
      </c>
      <c r="I72" s="16" t="s">
        <v>33</v>
      </c>
      <c r="J72" s="16" t="s">
        <v>3</v>
      </c>
      <c r="K72" s="16" t="s">
        <v>3</v>
      </c>
      <c r="L72" s="15">
        <v>0</v>
      </c>
      <c r="M72" s="15">
        <v>0</v>
      </c>
      <c r="N72" s="15">
        <v>0</v>
      </c>
      <c r="O72" s="15">
        <v>6</v>
      </c>
      <c r="P72" s="15">
        <v>3</v>
      </c>
      <c r="Q72" s="15">
        <v>5</v>
      </c>
      <c r="R72" s="15">
        <v>0.3</v>
      </c>
    </row>
    <row r="73" spans="1:18" ht="15.75" x14ac:dyDescent="0.25">
      <c r="A73" s="16" t="s">
        <v>75</v>
      </c>
      <c r="B73" s="16" t="s">
        <v>74</v>
      </c>
      <c r="C73" s="16" t="s">
        <v>83</v>
      </c>
      <c r="D73" s="15">
        <v>444567</v>
      </c>
      <c r="E73" s="17">
        <v>45006.051136076385</v>
      </c>
      <c r="F73" s="15">
        <f t="shared" si="2"/>
        <v>14.3</v>
      </c>
      <c r="G73" s="16" t="s">
        <v>178</v>
      </c>
      <c r="H73" s="16" t="s">
        <v>105</v>
      </c>
      <c r="I73" s="16" t="s">
        <v>57</v>
      </c>
      <c r="J73" s="16" t="s">
        <v>3</v>
      </c>
      <c r="K73" s="16" t="s">
        <v>3</v>
      </c>
      <c r="L73" s="15">
        <v>0</v>
      </c>
      <c r="M73" s="15">
        <v>0</v>
      </c>
      <c r="N73" s="15">
        <v>0</v>
      </c>
      <c r="O73" s="15">
        <v>6</v>
      </c>
      <c r="P73" s="15">
        <v>3</v>
      </c>
      <c r="Q73" s="15">
        <v>3.8</v>
      </c>
      <c r="R73" s="15">
        <v>1.5</v>
      </c>
    </row>
    <row r="74" spans="1:18" ht="15.75" x14ac:dyDescent="0.25">
      <c r="A74" s="16" t="s">
        <v>75</v>
      </c>
      <c r="B74" s="16" t="s">
        <v>74</v>
      </c>
      <c r="C74" s="16" t="s">
        <v>83</v>
      </c>
      <c r="D74" s="15">
        <v>444991</v>
      </c>
      <c r="E74" s="17">
        <v>45006.698685185183</v>
      </c>
      <c r="F74" s="15">
        <f t="shared" si="2"/>
        <v>14</v>
      </c>
      <c r="G74" s="16" t="s">
        <v>179</v>
      </c>
      <c r="H74" s="16" t="s">
        <v>105</v>
      </c>
      <c r="I74" s="16" t="s">
        <v>57</v>
      </c>
      <c r="J74" s="16" t="s">
        <v>3</v>
      </c>
      <c r="K74" s="16" t="s">
        <v>3</v>
      </c>
      <c r="L74" s="15">
        <v>0</v>
      </c>
      <c r="M74" s="15">
        <v>0</v>
      </c>
      <c r="N74" s="15">
        <v>0</v>
      </c>
      <c r="O74" s="15">
        <v>6</v>
      </c>
      <c r="P74" s="15">
        <v>3</v>
      </c>
      <c r="Q74" s="15">
        <v>5</v>
      </c>
      <c r="R74" s="15">
        <v>0</v>
      </c>
    </row>
    <row r="75" spans="1:18" ht="15.75" x14ac:dyDescent="0.25">
      <c r="A75" s="16" t="s">
        <v>75</v>
      </c>
      <c r="B75" s="16" t="s">
        <v>74</v>
      </c>
      <c r="C75" s="16" t="s">
        <v>83</v>
      </c>
      <c r="D75" s="15">
        <v>438441</v>
      </c>
      <c r="E75" s="17">
        <v>45001.633487013889</v>
      </c>
      <c r="F75" s="15">
        <f t="shared" si="2"/>
        <v>13.9</v>
      </c>
      <c r="G75" s="16" t="s">
        <v>180</v>
      </c>
      <c r="H75" s="16" t="s">
        <v>105</v>
      </c>
      <c r="I75" s="16" t="s">
        <v>7</v>
      </c>
      <c r="J75" s="16" t="s">
        <v>3</v>
      </c>
      <c r="K75" s="16" t="s">
        <v>3</v>
      </c>
      <c r="L75" s="15">
        <v>0</v>
      </c>
      <c r="M75" s="15">
        <v>0</v>
      </c>
      <c r="N75" s="15">
        <v>0</v>
      </c>
      <c r="O75" s="15">
        <v>6</v>
      </c>
      <c r="P75" s="15">
        <v>0</v>
      </c>
      <c r="Q75" s="15">
        <v>6.4</v>
      </c>
      <c r="R75" s="15">
        <v>1.5</v>
      </c>
    </row>
    <row r="76" spans="1:18" ht="15.75" x14ac:dyDescent="0.25">
      <c r="A76" s="16" t="s">
        <v>75</v>
      </c>
      <c r="B76" s="16" t="s">
        <v>74</v>
      </c>
      <c r="C76" s="16" t="s">
        <v>83</v>
      </c>
      <c r="D76" s="15">
        <v>433513</v>
      </c>
      <c r="E76" s="17">
        <v>44998.448281342593</v>
      </c>
      <c r="F76" s="15">
        <f t="shared" si="2"/>
        <v>13.7</v>
      </c>
      <c r="G76" s="16" t="s">
        <v>181</v>
      </c>
      <c r="H76" s="16" t="s">
        <v>105</v>
      </c>
      <c r="I76" s="16" t="s">
        <v>49</v>
      </c>
      <c r="J76" s="16" t="s">
        <v>3</v>
      </c>
      <c r="K76" s="16" t="s">
        <v>3</v>
      </c>
      <c r="L76" s="15">
        <v>0</v>
      </c>
      <c r="M76" s="15">
        <v>0</v>
      </c>
      <c r="N76" s="15">
        <v>0</v>
      </c>
      <c r="O76" s="15">
        <v>6</v>
      </c>
      <c r="P76" s="15">
        <v>0</v>
      </c>
      <c r="Q76" s="15">
        <v>7.2</v>
      </c>
      <c r="R76" s="15">
        <v>0.5</v>
      </c>
    </row>
    <row r="77" spans="1:18" ht="15.75" x14ac:dyDescent="0.25">
      <c r="A77" s="16" t="s">
        <v>75</v>
      </c>
      <c r="B77" s="16" t="s">
        <v>74</v>
      </c>
      <c r="C77" s="16" t="s">
        <v>83</v>
      </c>
      <c r="D77" s="15">
        <v>444573</v>
      </c>
      <c r="E77" s="17">
        <v>45006.168260381943</v>
      </c>
      <c r="F77" s="15">
        <f t="shared" si="2"/>
        <v>13.4</v>
      </c>
      <c r="G77" s="16" t="s">
        <v>182</v>
      </c>
      <c r="H77" s="16" t="s">
        <v>105</v>
      </c>
      <c r="I77" s="16" t="s">
        <v>17</v>
      </c>
      <c r="J77" s="16" t="s">
        <v>3</v>
      </c>
      <c r="K77" s="16" t="s">
        <v>3</v>
      </c>
      <c r="L77" s="15">
        <v>0</v>
      </c>
      <c r="M77" s="15">
        <v>0</v>
      </c>
      <c r="N77" s="15">
        <v>0</v>
      </c>
      <c r="O77" s="15">
        <v>6</v>
      </c>
      <c r="P77" s="15">
        <v>3</v>
      </c>
      <c r="Q77" s="15">
        <v>3.4</v>
      </c>
      <c r="R77" s="15">
        <v>1</v>
      </c>
    </row>
    <row r="78" spans="1:18" ht="15.75" x14ac:dyDescent="0.25">
      <c r="A78" s="16" t="s">
        <v>75</v>
      </c>
      <c r="B78" s="16" t="s">
        <v>74</v>
      </c>
      <c r="C78" s="16" t="s">
        <v>83</v>
      </c>
      <c r="D78" s="15">
        <v>433174</v>
      </c>
      <c r="E78" s="17">
        <v>44997.694018541668</v>
      </c>
      <c r="F78" s="15">
        <f t="shared" si="2"/>
        <v>13.3</v>
      </c>
      <c r="G78" s="16" t="s">
        <v>183</v>
      </c>
      <c r="H78" s="16" t="s">
        <v>105</v>
      </c>
      <c r="I78" s="16" t="s">
        <v>31</v>
      </c>
      <c r="J78" s="16" t="s">
        <v>3</v>
      </c>
      <c r="K78" s="16" t="s">
        <v>3</v>
      </c>
      <c r="L78" s="15">
        <v>0</v>
      </c>
      <c r="M78" s="15">
        <v>0</v>
      </c>
      <c r="N78" s="15">
        <v>0</v>
      </c>
      <c r="O78" s="15">
        <v>6</v>
      </c>
      <c r="P78" s="15">
        <v>3</v>
      </c>
      <c r="Q78" s="15">
        <v>2.8</v>
      </c>
      <c r="R78" s="15">
        <v>1.5</v>
      </c>
    </row>
    <row r="79" spans="1:18" ht="15.75" x14ac:dyDescent="0.25">
      <c r="A79" s="16" t="s">
        <v>75</v>
      </c>
      <c r="B79" s="16" t="s">
        <v>74</v>
      </c>
      <c r="C79" s="16" t="s">
        <v>83</v>
      </c>
      <c r="D79" s="15">
        <v>440685</v>
      </c>
      <c r="E79" s="17">
        <v>45002.706349803237</v>
      </c>
      <c r="F79" s="15">
        <f t="shared" si="2"/>
        <v>13.3</v>
      </c>
      <c r="G79" s="16" t="s">
        <v>184</v>
      </c>
      <c r="H79" s="16" t="s">
        <v>105</v>
      </c>
      <c r="I79" s="16" t="s">
        <v>32</v>
      </c>
      <c r="J79" s="16" t="s">
        <v>3</v>
      </c>
      <c r="K79" s="16" t="s">
        <v>3</v>
      </c>
      <c r="L79" s="15">
        <v>0</v>
      </c>
      <c r="M79" s="15">
        <v>0</v>
      </c>
      <c r="N79" s="15">
        <v>0</v>
      </c>
      <c r="O79" s="15">
        <v>6</v>
      </c>
      <c r="P79" s="15">
        <v>3</v>
      </c>
      <c r="Q79" s="15">
        <v>2.8</v>
      </c>
      <c r="R79" s="15">
        <v>1.5</v>
      </c>
    </row>
    <row r="80" spans="1:18" ht="15.75" x14ac:dyDescent="0.25">
      <c r="A80" s="16" t="s">
        <v>75</v>
      </c>
      <c r="B80" s="16" t="s">
        <v>74</v>
      </c>
      <c r="C80" s="16" t="s">
        <v>83</v>
      </c>
      <c r="D80" s="15">
        <v>434866</v>
      </c>
      <c r="E80" s="17">
        <v>45000.007400740738</v>
      </c>
      <c r="F80" s="15">
        <f t="shared" si="2"/>
        <v>13.3</v>
      </c>
      <c r="G80" s="16" t="s">
        <v>185</v>
      </c>
      <c r="H80" s="16" t="s">
        <v>105</v>
      </c>
      <c r="I80" s="16" t="s">
        <v>32</v>
      </c>
      <c r="J80" s="16" t="s">
        <v>3</v>
      </c>
      <c r="K80" s="16" t="s">
        <v>3</v>
      </c>
      <c r="L80" s="15">
        <v>0</v>
      </c>
      <c r="M80" s="15">
        <v>0</v>
      </c>
      <c r="N80" s="15">
        <v>0</v>
      </c>
      <c r="O80" s="15">
        <v>6</v>
      </c>
      <c r="P80" s="15">
        <v>4</v>
      </c>
      <c r="Q80" s="15">
        <v>1.8</v>
      </c>
      <c r="R80" s="15">
        <v>1.5</v>
      </c>
    </row>
    <row r="81" spans="1:18" ht="15.75" x14ac:dyDescent="0.25">
      <c r="A81" s="16" t="s">
        <v>75</v>
      </c>
      <c r="B81" s="16" t="s">
        <v>74</v>
      </c>
      <c r="C81" s="16" t="s">
        <v>83</v>
      </c>
      <c r="D81" s="15">
        <v>444559</v>
      </c>
      <c r="E81" s="17">
        <v>45006.01573269676</v>
      </c>
      <c r="F81" s="15">
        <f t="shared" si="2"/>
        <v>13.2</v>
      </c>
      <c r="G81" s="16" t="s">
        <v>186</v>
      </c>
      <c r="H81" s="16" t="s">
        <v>105</v>
      </c>
      <c r="I81" s="16" t="s">
        <v>41</v>
      </c>
      <c r="J81" s="16" t="s">
        <v>3</v>
      </c>
      <c r="K81" s="16" t="s">
        <v>3</v>
      </c>
      <c r="L81" s="15">
        <v>0</v>
      </c>
      <c r="M81" s="15">
        <v>0</v>
      </c>
      <c r="N81" s="15">
        <v>0</v>
      </c>
      <c r="O81" s="15">
        <v>6</v>
      </c>
      <c r="P81" s="15">
        <v>0</v>
      </c>
      <c r="Q81" s="15">
        <v>7.2</v>
      </c>
      <c r="R81" s="15">
        <v>0</v>
      </c>
    </row>
    <row r="82" spans="1:18" ht="15.75" x14ac:dyDescent="0.25">
      <c r="A82" s="16" t="s">
        <v>75</v>
      </c>
      <c r="B82" s="16" t="s">
        <v>74</v>
      </c>
      <c r="C82" s="16" t="s">
        <v>83</v>
      </c>
      <c r="D82" s="15">
        <v>433757</v>
      </c>
      <c r="E82" s="17">
        <v>44998.725372592591</v>
      </c>
      <c r="F82" s="15">
        <f t="shared" si="2"/>
        <v>13.1</v>
      </c>
      <c r="G82" s="16" t="s">
        <v>187</v>
      </c>
      <c r="H82" s="16" t="s">
        <v>105</v>
      </c>
      <c r="I82" s="16" t="s">
        <v>5</v>
      </c>
      <c r="J82" s="16" t="s">
        <v>3</v>
      </c>
      <c r="K82" s="16" t="s">
        <v>3</v>
      </c>
      <c r="L82" s="15">
        <v>0</v>
      </c>
      <c r="M82" s="15">
        <v>0</v>
      </c>
      <c r="N82" s="15">
        <v>0</v>
      </c>
      <c r="O82" s="15">
        <v>6</v>
      </c>
      <c r="P82" s="15">
        <v>3</v>
      </c>
      <c r="Q82" s="15">
        <v>2.6</v>
      </c>
      <c r="R82" s="15">
        <v>1.5</v>
      </c>
    </row>
    <row r="83" spans="1:18" ht="15.75" x14ac:dyDescent="0.25">
      <c r="A83" s="16" t="s">
        <v>75</v>
      </c>
      <c r="B83" s="16" t="s">
        <v>74</v>
      </c>
      <c r="C83" s="16" t="s">
        <v>16</v>
      </c>
      <c r="D83" s="15">
        <v>439052</v>
      </c>
      <c r="E83" s="17">
        <v>45001.864022361107</v>
      </c>
      <c r="F83" s="15">
        <f t="shared" si="2"/>
        <v>13</v>
      </c>
      <c r="G83" s="16" t="s">
        <v>188</v>
      </c>
      <c r="H83" s="16" t="s">
        <v>105</v>
      </c>
      <c r="I83" s="16" t="s">
        <v>44</v>
      </c>
      <c r="J83" s="16" t="s">
        <v>2</v>
      </c>
      <c r="K83" s="16" t="s">
        <v>3</v>
      </c>
      <c r="L83" s="15">
        <v>6</v>
      </c>
      <c r="M83" s="15">
        <v>0</v>
      </c>
      <c r="N83" s="15">
        <v>0</v>
      </c>
      <c r="O83" s="15">
        <v>6</v>
      </c>
      <c r="P83" s="15">
        <v>0</v>
      </c>
      <c r="Q83" s="15">
        <v>0</v>
      </c>
      <c r="R83" s="15">
        <v>1</v>
      </c>
    </row>
    <row r="84" spans="1:18" ht="15.75" x14ac:dyDescent="0.25">
      <c r="A84" s="16" t="s">
        <v>75</v>
      </c>
      <c r="B84" s="16" t="s">
        <v>74</v>
      </c>
      <c r="C84" s="16" t="s">
        <v>83</v>
      </c>
      <c r="D84" s="15">
        <v>442744</v>
      </c>
      <c r="E84" s="17">
        <v>45003.891872650463</v>
      </c>
      <c r="F84" s="15">
        <f t="shared" si="2"/>
        <v>12.9</v>
      </c>
      <c r="G84" s="16" t="s">
        <v>189</v>
      </c>
      <c r="H84" s="16" t="s">
        <v>105</v>
      </c>
      <c r="I84" s="16" t="s">
        <v>22</v>
      </c>
      <c r="J84" s="16" t="s">
        <v>3</v>
      </c>
      <c r="K84" s="16" t="s">
        <v>3</v>
      </c>
      <c r="L84" s="15">
        <v>0</v>
      </c>
      <c r="M84" s="15">
        <v>0</v>
      </c>
      <c r="N84" s="15">
        <v>0</v>
      </c>
      <c r="O84" s="15">
        <v>6</v>
      </c>
      <c r="P84" s="15">
        <v>3</v>
      </c>
      <c r="Q84" s="15">
        <v>2.4</v>
      </c>
      <c r="R84" s="15">
        <v>1.5</v>
      </c>
    </row>
    <row r="85" spans="1:18" ht="15.75" x14ac:dyDescent="0.25">
      <c r="A85" s="16" t="s">
        <v>75</v>
      </c>
      <c r="B85" s="16" t="s">
        <v>74</v>
      </c>
      <c r="C85" s="16" t="s">
        <v>83</v>
      </c>
      <c r="D85" s="15">
        <v>444675</v>
      </c>
      <c r="E85" s="17">
        <v>45006.4041125</v>
      </c>
      <c r="F85" s="15">
        <f t="shared" si="2"/>
        <v>12.9</v>
      </c>
      <c r="G85" s="16" t="s">
        <v>190</v>
      </c>
      <c r="H85" s="16" t="s">
        <v>105</v>
      </c>
      <c r="I85" s="16" t="s">
        <v>7</v>
      </c>
      <c r="J85" s="16" t="s">
        <v>3</v>
      </c>
      <c r="K85" s="16" t="s">
        <v>3</v>
      </c>
      <c r="L85" s="15">
        <v>0</v>
      </c>
      <c r="M85" s="15">
        <v>0</v>
      </c>
      <c r="N85" s="15">
        <v>0</v>
      </c>
      <c r="O85" s="15">
        <v>6</v>
      </c>
      <c r="P85" s="15">
        <v>3</v>
      </c>
      <c r="Q85" s="15">
        <v>2.4</v>
      </c>
      <c r="R85" s="15">
        <v>1.5</v>
      </c>
    </row>
    <row r="86" spans="1:18" ht="15.75" x14ac:dyDescent="0.25">
      <c r="A86" s="16" t="s">
        <v>75</v>
      </c>
      <c r="B86" s="16" t="s">
        <v>74</v>
      </c>
      <c r="C86" s="16" t="s">
        <v>83</v>
      </c>
      <c r="D86" s="15">
        <v>433571</v>
      </c>
      <c r="E86" s="17">
        <v>44998.492603935185</v>
      </c>
      <c r="F86" s="15">
        <f t="shared" si="2"/>
        <v>12.700000000000001</v>
      </c>
      <c r="G86" s="16" t="s">
        <v>191</v>
      </c>
      <c r="H86" s="16" t="s">
        <v>105</v>
      </c>
      <c r="I86" s="16" t="s">
        <v>34</v>
      </c>
      <c r="J86" s="16" t="s">
        <v>3</v>
      </c>
      <c r="K86" s="16" t="s">
        <v>3</v>
      </c>
      <c r="L86" s="15">
        <v>0</v>
      </c>
      <c r="M86" s="15">
        <v>0</v>
      </c>
      <c r="N86" s="15">
        <v>0</v>
      </c>
      <c r="O86" s="15">
        <v>6</v>
      </c>
      <c r="P86" s="15">
        <v>3</v>
      </c>
      <c r="Q86" s="15">
        <v>2.4</v>
      </c>
      <c r="R86" s="15">
        <v>1.3</v>
      </c>
    </row>
    <row r="87" spans="1:18" ht="15.75" x14ac:dyDescent="0.25">
      <c r="A87" s="16" t="s">
        <v>75</v>
      </c>
      <c r="B87" s="16" t="s">
        <v>74</v>
      </c>
      <c r="C87" s="16" t="s">
        <v>83</v>
      </c>
      <c r="D87" s="15">
        <v>433245</v>
      </c>
      <c r="E87" s="17">
        <v>44997.93255863426</v>
      </c>
      <c r="F87" s="15">
        <f t="shared" si="2"/>
        <v>12.7</v>
      </c>
      <c r="G87" s="16" t="s">
        <v>192</v>
      </c>
      <c r="H87" s="16" t="s">
        <v>105</v>
      </c>
      <c r="I87" s="16" t="s">
        <v>7</v>
      </c>
      <c r="J87" s="16" t="s">
        <v>3</v>
      </c>
      <c r="K87" s="16" t="s">
        <v>3</v>
      </c>
      <c r="L87" s="15">
        <v>0</v>
      </c>
      <c r="M87" s="15">
        <v>0</v>
      </c>
      <c r="N87" s="15">
        <v>0</v>
      </c>
      <c r="O87" s="15">
        <v>6</v>
      </c>
      <c r="P87" s="15">
        <v>0</v>
      </c>
      <c r="Q87" s="15">
        <v>5.2</v>
      </c>
      <c r="R87" s="15">
        <v>1.5</v>
      </c>
    </row>
    <row r="88" spans="1:18" ht="15.75" x14ac:dyDescent="0.25">
      <c r="A88" s="16" t="s">
        <v>75</v>
      </c>
      <c r="B88" s="16" t="s">
        <v>74</v>
      </c>
      <c r="C88" s="16" t="s">
        <v>83</v>
      </c>
      <c r="D88" s="15">
        <v>433856</v>
      </c>
      <c r="E88" s="17">
        <v>44998.933272858798</v>
      </c>
      <c r="F88" s="15">
        <f t="shared" si="2"/>
        <v>12.5</v>
      </c>
      <c r="G88" s="16" t="s">
        <v>193</v>
      </c>
      <c r="H88" s="16" t="s">
        <v>105</v>
      </c>
      <c r="I88" s="16" t="s">
        <v>30</v>
      </c>
      <c r="J88" s="16" t="s">
        <v>3</v>
      </c>
      <c r="K88" s="16" t="s">
        <v>3</v>
      </c>
      <c r="L88" s="15">
        <v>0</v>
      </c>
      <c r="M88" s="15">
        <v>0</v>
      </c>
      <c r="N88" s="15">
        <v>0</v>
      </c>
      <c r="O88" s="15">
        <v>6</v>
      </c>
      <c r="P88" s="15">
        <v>3</v>
      </c>
      <c r="Q88" s="15">
        <v>2</v>
      </c>
      <c r="R88" s="15">
        <v>1.5</v>
      </c>
    </row>
    <row r="89" spans="1:18" ht="15.75" x14ac:dyDescent="0.25">
      <c r="A89" s="16" t="s">
        <v>75</v>
      </c>
      <c r="B89" s="16" t="s">
        <v>74</v>
      </c>
      <c r="C89" s="16" t="s">
        <v>83</v>
      </c>
      <c r="D89" s="15">
        <v>434616</v>
      </c>
      <c r="E89" s="17">
        <v>44999.818629513888</v>
      </c>
      <c r="F89" s="15">
        <f t="shared" si="2"/>
        <v>12.4</v>
      </c>
      <c r="G89" s="16" t="s">
        <v>194</v>
      </c>
      <c r="H89" s="16" t="s">
        <v>105</v>
      </c>
      <c r="I89" s="16" t="s">
        <v>7</v>
      </c>
      <c r="J89" s="16" t="s">
        <v>3</v>
      </c>
      <c r="K89" s="16" t="s">
        <v>3</v>
      </c>
      <c r="L89" s="15">
        <v>0</v>
      </c>
      <c r="M89" s="15">
        <v>0</v>
      </c>
      <c r="N89" s="15">
        <v>0</v>
      </c>
      <c r="O89" s="15">
        <v>6</v>
      </c>
      <c r="P89" s="15">
        <v>0</v>
      </c>
      <c r="Q89" s="15">
        <v>5.8</v>
      </c>
      <c r="R89" s="15">
        <v>0.6</v>
      </c>
    </row>
    <row r="90" spans="1:18" ht="15.75" x14ac:dyDescent="0.25">
      <c r="A90" s="16" t="s">
        <v>75</v>
      </c>
      <c r="B90" s="16" t="s">
        <v>74</v>
      </c>
      <c r="C90" s="16" t="s">
        <v>83</v>
      </c>
      <c r="D90" s="15">
        <v>433017</v>
      </c>
      <c r="E90" s="17">
        <v>44996.868441365739</v>
      </c>
      <c r="F90" s="15">
        <f t="shared" si="2"/>
        <v>12.3</v>
      </c>
      <c r="G90" s="16" t="s">
        <v>59</v>
      </c>
      <c r="H90" s="16" t="s">
        <v>105</v>
      </c>
      <c r="I90" s="16" t="s">
        <v>5</v>
      </c>
      <c r="J90" s="16" t="s">
        <v>3</v>
      </c>
      <c r="K90" s="16" t="s">
        <v>3</v>
      </c>
      <c r="L90" s="15">
        <v>0</v>
      </c>
      <c r="M90" s="15">
        <v>0</v>
      </c>
      <c r="N90" s="15">
        <v>0</v>
      </c>
      <c r="O90" s="15">
        <v>6</v>
      </c>
      <c r="P90" s="15">
        <v>0</v>
      </c>
      <c r="Q90" s="15">
        <v>4.8</v>
      </c>
      <c r="R90" s="15">
        <v>1.5</v>
      </c>
    </row>
    <row r="91" spans="1:18" ht="15.75" x14ac:dyDescent="0.25">
      <c r="A91" s="16" t="s">
        <v>75</v>
      </c>
      <c r="B91" s="16" t="s">
        <v>74</v>
      </c>
      <c r="C91" s="16" t="s">
        <v>83</v>
      </c>
      <c r="D91" s="15">
        <v>433494</v>
      </c>
      <c r="E91" s="17">
        <v>44998.434957141202</v>
      </c>
      <c r="F91" s="15">
        <f t="shared" si="2"/>
        <v>12.3</v>
      </c>
      <c r="G91" s="16" t="s">
        <v>195</v>
      </c>
      <c r="H91" s="16" t="s">
        <v>105</v>
      </c>
      <c r="I91" s="16" t="s">
        <v>49</v>
      </c>
      <c r="J91" s="16" t="s">
        <v>3</v>
      </c>
      <c r="K91" s="16" t="s">
        <v>3</v>
      </c>
      <c r="L91" s="15">
        <v>0</v>
      </c>
      <c r="M91" s="15">
        <v>0</v>
      </c>
      <c r="N91" s="15">
        <v>0</v>
      </c>
      <c r="O91" s="15">
        <v>6</v>
      </c>
      <c r="P91" s="15">
        <v>0</v>
      </c>
      <c r="Q91" s="15">
        <v>4.8</v>
      </c>
      <c r="R91" s="15">
        <v>1.5</v>
      </c>
    </row>
    <row r="92" spans="1:18" ht="15.75" x14ac:dyDescent="0.25">
      <c r="A92" s="16" t="s">
        <v>75</v>
      </c>
      <c r="B92" s="16" t="s">
        <v>74</v>
      </c>
      <c r="C92" s="16" t="s">
        <v>83</v>
      </c>
      <c r="D92" s="15">
        <v>440972</v>
      </c>
      <c r="E92" s="17">
        <v>45002.818383530088</v>
      </c>
      <c r="F92" s="15">
        <f t="shared" si="2"/>
        <v>12.299999999999999</v>
      </c>
      <c r="G92" s="16" t="s">
        <v>196</v>
      </c>
      <c r="H92" s="16" t="s">
        <v>105</v>
      </c>
      <c r="I92" s="16" t="s">
        <v>118</v>
      </c>
      <c r="J92" s="16" t="s">
        <v>3</v>
      </c>
      <c r="K92" s="16" t="s">
        <v>3</v>
      </c>
      <c r="L92" s="15">
        <v>0</v>
      </c>
      <c r="M92" s="15">
        <v>0</v>
      </c>
      <c r="N92" s="15">
        <v>0</v>
      </c>
      <c r="O92" s="15">
        <v>6</v>
      </c>
      <c r="P92" s="15">
        <v>3</v>
      </c>
      <c r="Q92" s="15">
        <v>2.2000000000000002</v>
      </c>
      <c r="R92" s="15">
        <v>1.1000000000000001</v>
      </c>
    </row>
    <row r="93" spans="1:18" ht="15.75" x14ac:dyDescent="0.25">
      <c r="A93" s="16" t="s">
        <v>75</v>
      </c>
      <c r="B93" s="16" t="s">
        <v>74</v>
      </c>
      <c r="C93" s="16" t="s">
        <v>83</v>
      </c>
      <c r="D93" s="15">
        <v>441145</v>
      </c>
      <c r="E93" s="17">
        <v>45002.894900520834</v>
      </c>
      <c r="F93" s="15">
        <f t="shared" si="2"/>
        <v>12.200000000000001</v>
      </c>
      <c r="G93" s="16" t="s">
        <v>197</v>
      </c>
      <c r="H93" s="16" t="s">
        <v>105</v>
      </c>
      <c r="I93" s="16" t="s">
        <v>33</v>
      </c>
      <c r="J93" s="16" t="s">
        <v>3</v>
      </c>
      <c r="K93" s="16" t="s">
        <v>3</v>
      </c>
      <c r="L93" s="15">
        <v>0</v>
      </c>
      <c r="M93" s="15">
        <v>0</v>
      </c>
      <c r="N93" s="15">
        <v>0</v>
      </c>
      <c r="O93" s="15">
        <v>6</v>
      </c>
      <c r="P93" s="15">
        <v>3</v>
      </c>
      <c r="Q93" s="15">
        <v>2.4</v>
      </c>
      <c r="R93" s="15">
        <v>0.8</v>
      </c>
    </row>
    <row r="94" spans="1:18" ht="15.75" x14ac:dyDescent="0.25">
      <c r="A94" s="16" t="s">
        <v>75</v>
      </c>
      <c r="B94" s="16" t="s">
        <v>74</v>
      </c>
      <c r="C94" s="16" t="s">
        <v>83</v>
      </c>
      <c r="D94" s="15">
        <v>444502</v>
      </c>
      <c r="E94" s="17">
        <v>45005.878542499995</v>
      </c>
      <c r="F94" s="15">
        <f t="shared" si="2"/>
        <v>12.1</v>
      </c>
      <c r="G94" s="16" t="s">
        <v>198</v>
      </c>
      <c r="H94" s="16" t="s">
        <v>105</v>
      </c>
      <c r="I94" s="16" t="s">
        <v>40</v>
      </c>
      <c r="J94" s="16" t="s">
        <v>3</v>
      </c>
      <c r="K94" s="16" t="s">
        <v>3</v>
      </c>
      <c r="L94" s="15">
        <v>0</v>
      </c>
      <c r="M94" s="15">
        <v>0</v>
      </c>
      <c r="N94" s="15">
        <v>0</v>
      </c>
      <c r="O94" s="15">
        <v>6</v>
      </c>
      <c r="P94" s="15">
        <v>0</v>
      </c>
      <c r="Q94" s="15">
        <v>4.5999999999999996</v>
      </c>
      <c r="R94" s="15">
        <v>1.5</v>
      </c>
    </row>
    <row r="95" spans="1:18" ht="15.75" x14ac:dyDescent="0.25">
      <c r="A95" s="16" t="s">
        <v>75</v>
      </c>
      <c r="B95" s="16" t="s">
        <v>74</v>
      </c>
      <c r="C95" s="16" t="s">
        <v>83</v>
      </c>
      <c r="D95" s="15">
        <v>434259</v>
      </c>
      <c r="E95" s="17">
        <v>44999.531574293978</v>
      </c>
      <c r="F95" s="15">
        <f t="shared" si="2"/>
        <v>12.1</v>
      </c>
      <c r="G95" s="16" t="s">
        <v>199</v>
      </c>
      <c r="H95" s="16" t="s">
        <v>105</v>
      </c>
      <c r="I95" s="16" t="s">
        <v>28</v>
      </c>
      <c r="J95" s="16" t="s">
        <v>3</v>
      </c>
      <c r="K95" s="16" t="s">
        <v>3</v>
      </c>
      <c r="L95" s="15">
        <v>0</v>
      </c>
      <c r="M95" s="15">
        <v>0</v>
      </c>
      <c r="N95" s="15">
        <v>0</v>
      </c>
      <c r="O95" s="15">
        <v>6</v>
      </c>
      <c r="P95" s="15">
        <v>3</v>
      </c>
      <c r="Q95" s="15">
        <v>1.6</v>
      </c>
      <c r="R95" s="15">
        <v>1.5</v>
      </c>
    </row>
    <row r="96" spans="1:18" ht="15.75" x14ac:dyDescent="0.25">
      <c r="A96" s="16" t="s">
        <v>75</v>
      </c>
      <c r="B96" s="16" t="s">
        <v>74</v>
      </c>
      <c r="C96" s="16" t="s">
        <v>83</v>
      </c>
      <c r="D96" s="15">
        <v>444471</v>
      </c>
      <c r="E96" s="17">
        <v>45005.810599282406</v>
      </c>
      <c r="F96" s="15">
        <f t="shared" si="2"/>
        <v>11.9</v>
      </c>
      <c r="G96" s="16" t="s">
        <v>200</v>
      </c>
      <c r="H96" s="16" t="s">
        <v>105</v>
      </c>
      <c r="I96" s="16" t="s">
        <v>32</v>
      </c>
      <c r="J96" s="16" t="s">
        <v>3</v>
      </c>
      <c r="K96" s="16" t="s">
        <v>3</v>
      </c>
      <c r="L96" s="15">
        <v>0</v>
      </c>
      <c r="M96" s="15">
        <v>0</v>
      </c>
      <c r="N96" s="15">
        <v>0</v>
      </c>
      <c r="O96" s="15">
        <v>6</v>
      </c>
      <c r="P96" s="15">
        <v>3</v>
      </c>
      <c r="Q96" s="15">
        <v>1.4</v>
      </c>
      <c r="R96" s="15">
        <v>1.5</v>
      </c>
    </row>
    <row r="97" spans="1:18" ht="15.75" x14ac:dyDescent="0.25">
      <c r="A97" s="16" t="s">
        <v>75</v>
      </c>
      <c r="B97" s="16" t="s">
        <v>74</v>
      </c>
      <c r="C97" s="16" t="s">
        <v>83</v>
      </c>
      <c r="D97" s="15">
        <v>433894</v>
      </c>
      <c r="E97" s="17">
        <v>44998.966890902775</v>
      </c>
      <c r="F97" s="15">
        <f t="shared" si="2"/>
        <v>11.8</v>
      </c>
      <c r="G97" s="16" t="s">
        <v>201</v>
      </c>
      <c r="H97" s="16" t="s">
        <v>105</v>
      </c>
      <c r="I97" s="16" t="s">
        <v>32</v>
      </c>
      <c r="J97" s="16" t="s">
        <v>3</v>
      </c>
      <c r="K97" s="16" t="s">
        <v>3</v>
      </c>
      <c r="L97" s="15">
        <v>0</v>
      </c>
      <c r="M97" s="15">
        <v>0</v>
      </c>
      <c r="N97" s="15">
        <v>0</v>
      </c>
      <c r="O97" s="15">
        <v>6</v>
      </c>
      <c r="P97" s="15">
        <v>0</v>
      </c>
      <c r="Q97" s="15">
        <v>4.8</v>
      </c>
      <c r="R97" s="15">
        <v>1</v>
      </c>
    </row>
    <row r="98" spans="1:18" ht="15.75" x14ac:dyDescent="0.25">
      <c r="A98" s="16" t="s">
        <v>75</v>
      </c>
      <c r="B98" s="16" t="s">
        <v>74</v>
      </c>
      <c r="C98" s="16" t="s">
        <v>83</v>
      </c>
      <c r="D98" s="15">
        <v>433890</v>
      </c>
      <c r="E98" s="17">
        <v>44998.948786921297</v>
      </c>
      <c r="F98" s="15">
        <f t="shared" ref="F98:F129" si="3">L98+M98+N98+O98+P98+Q98+R98</f>
        <v>11.8</v>
      </c>
      <c r="G98" s="16" t="s">
        <v>202</v>
      </c>
      <c r="H98" s="16" t="s">
        <v>105</v>
      </c>
      <c r="I98" s="16" t="s">
        <v>56</v>
      </c>
      <c r="J98" s="16" t="s">
        <v>3</v>
      </c>
      <c r="K98" s="16" t="s">
        <v>3</v>
      </c>
      <c r="L98" s="15">
        <v>0</v>
      </c>
      <c r="M98" s="15">
        <v>0</v>
      </c>
      <c r="N98" s="15">
        <v>0</v>
      </c>
      <c r="O98" s="15">
        <v>6</v>
      </c>
      <c r="P98" s="15">
        <v>3</v>
      </c>
      <c r="Q98" s="15">
        <v>1.8</v>
      </c>
      <c r="R98" s="15">
        <v>1</v>
      </c>
    </row>
    <row r="99" spans="1:18" ht="15.75" x14ac:dyDescent="0.25">
      <c r="A99" s="16" t="s">
        <v>75</v>
      </c>
      <c r="B99" s="16" t="s">
        <v>74</v>
      </c>
      <c r="C99" s="16" t="s">
        <v>16</v>
      </c>
      <c r="D99" s="15">
        <v>443427</v>
      </c>
      <c r="E99" s="17">
        <v>45004.445232523147</v>
      </c>
      <c r="F99" s="15">
        <f t="shared" si="3"/>
        <v>11.7</v>
      </c>
      <c r="G99" s="16" t="s">
        <v>203</v>
      </c>
      <c r="H99" s="16" t="s">
        <v>105</v>
      </c>
      <c r="I99" s="16" t="s">
        <v>58</v>
      </c>
      <c r="J99" s="16" t="s">
        <v>3</v>
      </c>
      <c r="K99" s="16" t="s">
        <v>3</v>
      </c>
      <c r="L99" s="15">
        <v>0</v>
      </c>
      <c r="M99" s="15">
        <v>0</v>
      </c>
      <c r="N99" s="15">
        <v>0</v>
      </c>
      <c r="O99" s="15">
        <v>0</v>
      </c>
      <c r="P99" s="15">
        <v>3</v>
      </c>
      <c r="Q99" s="15">
        <v>7.2</v>
      </c>
      <c r="R99" s="15">
        <v>1.5</v>
      </c>
    </row>
    <row r="100" spans="1:18" ht="15.75" x14ac:dyDescent="0.25">
      <c r="A100" s="16" t="s">
        <v>75</v>
      </c>
      <c r="B100" s="16" t="s">
        <v>74</v>
      </c>
      <c r="C100" s="16" t="s">
        <v>83</v>
      </c>
      <c r="D100" s="15">
        <v>432928</v>
      </c>
      <c r="E100" s="17">
        <v>44996.565733807867</v>
      </c>
      <c r="F100" s="15">
        <f t="shared" si="3"/>
        <v>11.7</v>
      </c>
      <c r="G100" s="16" t="s">
        <v>204</v>
      </c>
      <c r="H100" s="16" t="s">
        <v>105</v>
      </c>
      <c r="I100" s="16" t="s">
        <v>37</v>
      </c>
      <c r="J100" s="16" t="s">
        <v>3</v>
      </c>
      <c r="K100" s="16" t="s">
        <v>3</v>
      </c>
      <c r="L100" s="15">
        <v>0</v>
      </c>
      <c r="M100" s="15">
        <v>0</v>
      </c>
      <c r="N100" s="15">
        <v>0</v>
      </c>
      <c r="O100" s="15">
        <v>6</v>
      </c>
      <c r="P100" s="15">
        <v>3</v>
      </c>
      <c r="Q100" s="15">
        <v>1.2</v>
      </c>
      <c r="R100" s="15">
        <v>1.5</v>
      </c>
    </row>
    <row r="101" spans="1:18" ht="15.75" x14ac:dyDescent="0.25">
      <c r="A101" s="16" t="s">
        <v>75</v>
      </c>
      <c r="B101" s="16" t="s">
        <v>74</v>
      </c>
      <c r="C101" s="16" t="s">
        <v>83</v>
      </c>
      <c r="D101" s="15">
        <v>444968</v>
      </c>
      <c r="E101" s="17">
        <v>45006.67386116898</v>
      </c>
      <c r="F101" s="15">
        <f t="shared" si="3"/>
        <v>11.7</v>
      </c>
      <c r="G101" s="16" t="s">
        <v>205</v>
      </c>
      <c r="H101" s="16" t="s">
        <v>105</v>
      </c>
      <c r="I101" s="16" t="s">
        <v>42</v>
      </c>
      <c r="J101" s="16" t="s">
        <v>3</v>
      </c>
      <c r="K101" s="16" t="s">
        <v>3</v>
      </c>
      <c r="L101" s="15">
        <v>0</v>
      </c>
      <c r="M101" s="15">
        <v>0</v>
      </c>
      <c r="N101" s="15">
        <v>0</v>
      </c>
      <c r="O101" s="15">
        <v>6</v>
      </c>
      <c r="P101" s="15">
        <v>3</v>
      </c>
      <c r="Q101" s="15">
        <v>1.2</v>
      </c>
      <c r="R101" s="15">
        <v>1.5</v>
      </c>
    </row>
    <row r="102" spans="1:18" ht="15.75" x14ac:dyDescent="0.25">
      <c r="A102" s="16" t="s">
        <v>75</v>
      </c>
      <c r="B102" s="16" t="s">
        <v>74</v>
      </c>
      <c r="C102" s="16" t="s">
        <v>83</v>
      </c>
      <c r="D102" s="15">
        <v>443932</v>
      </c>
      <c r="E102" s="17">
        <v>45005.491803344907</v>
      </c>
      <c r="F102" s="15">
        <f t="shared" si="3"/>
        <v>11.5</v>
      </c>
      <c r="G102" s="16" t="s">
        <v>206</v>
      </c>
      <c r="H102" s="16" t="s">
        <v>105</v>
      </c>
      <c r="I102" s="16" t="s">
        <v>43</v>
      </c>
      <c r="J102" s="16" t="s">
        <v>3</v>
      </c>
      <c r="K102" s="16" t="s">
        <v>3</v>
      </c>
      <c r="L102" s="15">
        <v>0</v>
      </c>
      <c r="M102" s="15">
        <v>0</v>
      </c>
      <c r="N102" s="15">
        <v>0</v>
      </c>
      <c r="O102" s="15">
        <v>6</v>
      </c>
      <c r="P102" s="15">
        <v>3</v>
      </c>
      <c r="Q102" s="15">
        <v>1</v>
      </c>
      <c r="R102" s="15">
        <v>1.5</v>
      </c>
    </row>
    <row r="103" spans="1:18" ht="15.75" x14ac:dyDescent="0.25">
      <c r="A103" s="16" t="s">
        <v>75</v>
      </c>
      <c r="B103" s="16" t="s">
        <v>74</v>
      </c>
      <c r="C103" s="16" t="s">
        <v>83</v>
      </c>
      <c r="D103" s="15">
        <v>445011</v>
      </c>
      <c r="E103" s="17">
        <v>45006.732082939816</v>
      </c>
      <c r="F103" s="15">
        <f t="shared" si="3"/>
        <v>11.5</v>
      </c>
      <c r="G103" s="16" t="s">
        <v>207</v>
      </c>
      <c r="H103" s="16" t="s">
        <v>105</v>
      </c>
      <c r="I103" s="16" t="s">
        <v>42</v>
      </c>
      <c r="J103" s="16" t="s">
        <v>3</v>
      </c>
      <c r="K103" s="16" t="s">
        <v>3</v>
      </c>
      <c r="L103" s="15">
        <v>0</v>
      </c>
      <c r="M103" s="15">
        <v>0</v>
      </c>
      <c r="N103" s="15">
        <v>0</v>
      </c>
      <c r="O103" s="15">
        <v>6</v>
      </c>
      <c r="P103" s="15">
        <v>3</v>
      </c>
      <c r="Q103" s="15">
        <v>1</v>
      </c>
      <c r="R103" s="15">
        <v>1.5</v>
      </c>
    </row>
    <row r="104" spans="1:18" ht="15.75" x14ac:dyDescent="0.25">
      <c r="A104" s="16" t="s">
        <v>75</v>
      </c>
      <c r="B104" s="16" t="s">
        <v>74</v>
      </c>
      <c r="C104" s="16" t="s">
        <v>83</v>
      </c>
      <c r="D104" s="15">
        <v>432764</v>
      </c>
      <c r="E104" s="17">
        <v>44995.806164745365</v>
      </c>
      <c r="F104" s="15">
        <f t="shared" si="3"/>
        <v>11.4</v>
      </c>
      <c r="G104" s="16" t="s">
        <v>208</v>
      </c>
      <c r="H104" s="16" t="s">
        <v>105</v>
      </c>
      <c r="I104" s="16" t="s">
        <v>37</v>
      </c>
      <c r="J104" s="16" t="s">
        <v>3</v>
      </c>
      <c r="K104" s="16" t="s">
        <v>3</v>
      </c>
      <c r="L104" s="15">
        <v>0</v>
      </c>
      <c r="M104" s="15">
        <v>0</v>
      </c>
      <c r="N104" s="15">
        <v>0</v>
      </c>
      <c r="O104" s="15">
        <v>6</v>
      </c>
      <c r="P104" s="15">
        <v>3</v>
      </c>
      <c r="Q104" s="15">
        <v>2.4</v>
      </c>
      <c r="R104" s="15">
        <v>0</v>
      </c>
    </row>
    <row r="105" spans="1:18" ht="15.75" x14ac:dyDescent="0.25">
      <c r="A105" s="16" t="s">
        <v>75</v>
      </c>
      <c r="B105" s="16" t="s">
        <v>74</v>
      </c>
      <c r="C105" s="16" t="s">
        <v>52</v>
      </c>
      <c r="D105" s="15">
        <v>432765</v>
      </c>
      <c r="E105" s="17">
        <v>44995.806189675925</v>
      </c>
      <c r="F105" s="15">
        <f t="shared" si="3"/>
        <v>11.4</v>
      </c>
      <c r="G105" s="16" t="s">
        <v>208</v>
      </c>
      <c r="H105" s="16" t="s">
        <v>105</v>
      </c>
      <c r="I105" s="16" t="s">
        <v>37</v>
      </c>
      <c r="J105" s="16" t="s">
        <v>3</v>
      </c>
      <c r="K105" s="16" t="s">
        <v>3</v>
      </c>
      <c r="L105" s="15">
        <v>0</v>
      </c>
      <c r="M105" s="15">
        <v>0</v>
      </c>
      <c r="N105" s="15">
        <v>0</v>
      </c>
      <c r="O105" s="15">
        <v>6</v>
      </c>
      <c r="P105" s="15">
        <v>3</v>
      </c>
      <c r="Q105" s="15">
        <v>2.4</v>
      </c>
      <c r="R105" s="15">
        <v>0</v>
      </c>
    </row>
    <row r="106" spans="1:18" ht="15.75" x14ac:dyDescent="0.25">
      <c r="A106" s="16" t="s">
        <v>75</v>
      </c>
      <c r="B106" s="16" t="s">
        <v>74</v>
      </c>
      <c r="C106" s="16" t="s">
        <v>83</v>
      </c>
      <c r="D106" s="15">
        <v>436494</v>
      </c>
      <c r="E106" s="17">
        <v>45000.684607719908</v>
      </c>
      <c r="F106" s="15">
        <f t="shared" si="3"/>
        <v>11.3</v>
      </c>
      <c r="G106" s="16" t="s">
        <v>209</v>
      </c>
      <c r="H106" s="16" t="s">
        <v>105</v>
      </c>
      <c r="I106" s="16" t="s">
        <v>41</v>
      </c>
      <c r="J106" s="16" t="s">
        <v>3</v>
      </c>
      <c r="K106" s="16" t="s">
        <v>3</v>
      </c>
      <c r="L106" s="15">
        <v>0</v>
      </c>
      <c r="M106" s="15">
        <v>0</v>
      </c>
      <c r="N106" s="15">
        <v>0</v>
      </c>
      <c r="O106" s="15">
        <v>6</v>
      </c>
      <c r="P106" s="15">
        <v>3</v>
      </c>
      <c r="Q106" s="15">
        <v>1.4</v>
      </c>
      <c r="R106" s="15">
        <v>0.9</v>
      </c>
    </row>
    <row r="107" spans="1:18" ht="15.75" x14ac:dyDescent="0.25">
      <c r="A107" s="16" t="s">
        <v>75</v>
      </c>
      <c r="B107" s="16" t="s">
        <v>74</v>
      </c>
      <c r="C107" s="16" t="s">
        <v>83</v>
      </c>
      <c r="D107" s="15">
        <v>435540</v>
      </c>
      <c r="E107" s="17">
        <v>45000.48429876157</v>
      </c>
      <c r="F107" s="15">
        <f t="shared" si="3"/>
        <v>11.3</v>
      </c>
      <c r="G107" s="16" t="s">
        <v>210</v>
      </c>
      <c r="H107" s="16" t="s">
        <v>105</v>
      </c>
      <c r="I107" s="16" t="s">
        <v>56</v>
      </c>
      <c r="J107" s="16" t="s">
        <v>3</v>
      </c>
      <c r="K107" s="16" t="s">
        <v>3</v>
      </c>
      <c r="L107" s="15">
        <v>0</v>
      </c>
      <c r="M107" s="15">
        <v>0</v>
      </c>
      <c r="N107" s="15">
        <v>0</v>
      </c>
      <c r="O107" s="15">
        <v>6</v>
      </c>
      <c r="P107" s="15">
        <v>3</v>
      </c>
      <c r="Q107" s="15">
        <v>0.8</v>
      </c>
      <c r="R107" s="15">
        <v>1.5</v>
      </c>
    </row>
    <row r="108" spans="1:18" ht="15.75" x14ac:dyDescent="0.25">
      <c r="A108" s="16" t="s">
        <v>75</v>
      </c>
      <c r="B108" s="16" t="s">
        <v>74</v>
      </c>
      <c r="C108" s="16" t="s">
        <v>83</v>
      </c>
      <c r="D108" s="15">
        <v>443536</v>
      </c>
      <c r="E108" s="17">
        <v>45004.713398414351</v>
      </c>
      <c r="F108" s="15">
        <f t="shared" si="3"/>
        <v>11.3</v>
      </c>
      <c r="G108" s="16" t="s">
        <v>211</v>
      </c>
      <c r="H108" s="16" t="s">
        <v>105</v>
      </c>
      <c r="I108" s="16" t="s">
        <v>36</v>
      </c>
      <c r="J108" s="16" t="s">
        <v>3</v>
      </c>
      <c r="K108" s="16" t="s">
        <v>3</v>
      </c>
      <c r="L108" s="15">
        <v>0</v>
      </c>
      <c r="M108" s="15">
        <v>0</v>
      </c>
      <c r="N108" s="15">
        <v>0</v>
      </c>
      <c r="O108" s="15">
        <v>6</v>
      </c>
      <c r="P108" s="15">
        <v>3</v>
      </c>
      <c r="Q108" s="15">
        <v>0.8</v>
      </c>
      <c r="R108" s="15">
        <v>1.5</v>
      </c>
    </row>
    <row r="109" spans="1:18" ht="15.75" x14ac:dyDescent="0.25">
      <c r="A109" s="16" t="s">
        <v>75</v>
      </c>
      <c r="B109" s="16" t="s">
        <v>74</v>
      </c>
      <c r="C109" s="16" t="s">
        <v>83</v>
      </c>
      <c r="D109" s="15">
        <v>433708</v>
      </c>
      <c r="E109" s="17">
        <v>44998.644124432867</v>
      </c>
      <c r="F109" s="15">
        <f t="shared" si="3"/>
        <v>11.1</v>
      </c>
      <c r="G109" s="16" t="s">
        <v>212</v>
      </c>
      <c r="H109" s="16" t="s">
        <v>105</v>
      </c>
      <c r="I109" s="16" t="s">
        <v>28</v>
      </c>
      <c r="J109" s="16" t="s">
        <v>3</v>
      </c>
      <c r="K109" s="16" t="s">
        <v>3</v>
      </c>
      <c r="L109" s="15">
        <v>0</v>
      </c>
      <c r="M109" s="15">
        <v>0</v>
      </c>
      <c r="N109" s="15">
        <v>0</v>
      </c>
      <c r="O109" s="15">
        <v>6</v>
      </c>
      <c r="P109" s="15">
        <v>3</v>
      </c>
      <c r="Q109" s="15">
        <v>0.6</v>
      </c>
      <c r="R109" s="15">
        <v>1.5</v>
      </c>
    </row>
    <row r="110" spans="1:18" ht="15.75" x14ac:dyDescent="0.25">
      <c r="A110" s="16" t="s">
        <v>75</v>
      </c>
      <c r="B110" s="16" t="s">
        <v>74</v>
      </c>
      <c r="C110" s="16" t="s">
        <v>83</v>
      </c>
      <c r="D110" s="15">
        <v>445002</v>
      </c>
      <c r="E110" s="17">
        <v>45006.722994988428</v>
      </c>
      <c r="F110" s="15">
        <f t="shared" si="3"/>
        <v>11.1</v>
      </c>
      <c r="G110" s="16" t="s">
        <v>213</v>
      </c>
      <c r="H110" s="16" t="s">
        <v>105</v>
      </c>
      <c r="I110" s="16" t="s">
        <v>214</v>
      </c>
      <c r="J110" s="16" t="s">
        <v>3</v>
      </c>
      <c r="K110" s="16" t="s">
        <v>3</v>
      </c>
      <c r="L110" s="15">
        <v>0</v>
      </c>
      <c r="M110" s="15">
        <v>0</v>
      </c>
      <c r="N110" s="15">
        <v>0</v>
      </c>
      <c r="O110" s="15">
        <v>6</v>
      </c>
      <c r="P110" s="15">
        <v>3</v>
      </c>
      <c r="Q110" s="15">
        <v>0.6</v>
      </c>
      <c r="R110" s="15">
        <v>1.5</v>
      </c>
    </row>
    <row r="111" spans="1:18" ht="15.75" x14ac:dyDescent="0.25">
      <c r="A111" s="16" t="s">
        <v>75</v>
      </c>
      <c r="B111" s="16" t="s">
        <v>74</v>
      </c>
      <c r="C111" s="16" t="s">
        <v>83</v>
      </c>
      <c r="D111" s="15">
        <v>444195</v>
      </c>
      <c r="E111" s="17">
        <v>45005.647205312496</v>
      </c>
      <c r="F111" s="15">
        <f t="shared" si="3"/>
        <v>11</v>
      </c>
      <c r="G111" s="16" t="s">
        <v>215</v>
      </c>
      <c r="H111" s="16" t="s">
        <v>105</v>
      </c>
      <c r="I111" s="16" t="s">
        <v>5</v>
      </c>
      <c r="J111" s="16" t="s">
        <v>3</v>
      </c>
      <c r="K111" s="16" t="s">
        <v>3</v>
      </c>
      <c r="L111" s="15">
        <v>0</v>
      </c>
      <c r="M111" s="15">
        <v>0</v>
      </c>
      <c r="N111" s="15">
        <v>0</v>
      </c>
      <c r="O111" s="15">
        <v>6</v>
      </c>
      <c r="P111" s="15">
        <v>0</v>
      </c>
      <c r="Q111" s="15">
        <v>5</v>
      </c>
      <c r="R111" s="15">
        <v>0</v>
      </c>
    </row>
    <row r="112" spans="1:18" ht="15.75" x14ac:dyDescent="0.25">
      <c r="A112" s="16" t="s">
        <v>75</v>
      </c>
      <c r="B112" s="16" t="s">
        <v>74</v>
      </c>
      <c r="C112" s="16" t="s">
        <v>83</v>
      </c>
      <c r="D112" s="15">
        <v>436119</v>
      </c>
      <c r="E112" s="17">
        <v>45000.590385451389</v>
      </c>
      <c r="F112" s="15">
        <f t="shared" si="3"/>
        <v>10.9</v>
      </c>
      <c r="G112" s="16" t="s">
        <v>216</v>
      </c>
      <c r="H112" s="16" t="s">
        <v>105</v>
      </c>
      <c r="I112" s="16" t="s">
        <v>62</v>
      </c>
      <c r="J112" s="16" t="s">
        <v>3</v>
      </c>
      <c r="K112" s="16" t="s">
        <v>3</v>
      </c>
      <c r="L112" s="15">
        <v>0</v>
      </c>
      <c r="M112" s="15">
        <v>0</v>
      </c>
      <c r="N112" s="15">
        <v>0</v>
      </c>
      <c r="O112" s="15">
        <v>6</v>
      </c>
      <c r="P112" s="15">
        <v>3</v>
      </c>
      <c r="Q112" s="15">
        <v>1.4</v>
      </c>
      <c r="R112" s="15">
        <v>0.5</v>
      </c>
    </row>
    <row r="113" spans="1:18" ht="15.75" x14ac:dyDescent="0.25">
      <c r="A113" s="16" t="s">
        <v>75</v>
      </c>
      <c r="B113" s="16" t="s">
        <v>74</v>
      </c>
      <c r="C113" s="16" t="s">
        <v>83</v>
      </c>
      <c r="D113" s="15">
        <v>444762</v>
      </c>
      <c r="E113" s="17">
        <v>45006.49736173611</v>
      </c>
      <c r="F113" s="15">
        <f t="shared" si="3"/>
        <v>10.9</v>
      </c>
      <c r="G113" s="16" t="s">
        <v>217</v>
      </c>
      <c r="H113" s="16" t="s">
        <v>105</v>
      </c>
      <c r="I113" s="16" t="s">
        <v>17</v>
      </c>
      <c r="J113" s="16" t="s">
        <v>3</v>
      </c>
      <c r="K113" s="16" t="s">
        <v>3</v>
      </c>
      <c r="L113" s="15">
        <v>0</v>
      </c>
      <c r="M113" s="15">
        <v>0</v>
      </c>
      <c r="N113" s="15">
        <v>0</v>
      </c>
      <c r="O113" s="15">
        <v>6</v>
      </c>
      <c r="P113" s="15">
        <v>3</v>
      </c>
      <c r="Q113" s="15">
        <v>0.4</v>
      </c>
      <c r="R113" s="15">
        <v>1.5</v>
      </c>
    </row>
    <row r="114" spans="1:18" ht="15.75" x14ac:dyDescent="0.25">
      <c r="A114" s="16" t="s">
        <v>75</v>
      </c>
      <c r="B114" s="16" t="s">
        <v>74</v>
      </c>
      <c r="C114" s="16" t="s">
        <v>83</v>
      </c>
      <c r="D114" s="15">
        <v>444999</v>
      </c>
      <c r="E114" s="17">
        <v>45006.720433842587</v>
      </c>
      <c r="F114" s="15">
        <f t="shared" si="3"/>
        <v>10.899999999999999</v>
      </c>
      <c r="G114" s="16" t="s">
        <v>218</v>
      </c>
      <c r="H114" s="16" t="s">
        <v>105</v>
      </c>
      <c r="I114" s="16" t="s">
        <v>21</v>
      </c>
      <c r="J114" s="16" t="s">
        <v>3</v>
      </c>
      <c r="K114" s="16" t="s">
        <v>3</v>
      </c>
      <c r="L114" s="15">
        <v>0</v>
      </c>
      <c r="M114" s="15">
        <v>0</v>
      </c>
      <c r="N114" s="15">
        <v>0</v>
      </c>
      <c r="O114" s="15">
        <v>6</v>
      </c>
      <c r="P114" s="15">
        <v>3</v>
      </c>
      <c r="Q114" s="15">
        <v>1.2</v>
      </c>
      <c r="R114" s="15">
        <v>0.7</v>
      </c>
    </row>
    <row r="115" spans="1:18" ht="15.75" x14ac:dyDescent="0.25">
      <c r="A115" s="16" t="s">
        <v>75</v>
      </c>
      <c r="B115" s="16" t="s">
        <v>74</v>
      </c>
      <c r="C115" s="16" t="s">
        <v>83</v>
      </c>
      <c r="D115" s="15">
        <v>442505</v>
      </c>
      <c r="E115" s="17">
        <v>45003.800998506944</v>
      </c>
      <c r="F115" s="15">
        <f t="shared" si="3"/>
        <v>10.5</v>
      </c>
      <c r="G115" s="16" t="s">
        <v>219</v>
      </c>
      <c r="H115" s="16" t="s">
        <v>105</v>
      </c>
      <c r="I115" s="16" t="s">
        <v>38</v>
      </c>
      <c r="J115" s="16" t="s">
        <v>3</v>
      </c>
      <c r="K115" s="16" t="s">
        <v>3</v>
      </c>
      <c r="L115" s="15">
        <v>0</v>
      </c>
      <c r="M115" s="15">
        <v>0</v>
      </c>
      <c r="N115" s="15">
        <v>0</v>
      </c>
      <c r="O115" s="15">
        <v>6</v>
      </c>
      <c r="P115" s="15">
        <v>0</v>
      </c>
      <c r="Q115" s="15">
        <v>3</v>
      </c>
      <c r="R115" s="15">
        <v>1.5</v>
      </c>
    </row>
    <row r="116" spans="1:18" ht="15.75" x14ac:dyDescent="0.25">
      <c r="A116" s="16" t="s">
        <v>75</v>
      </c>
      <c r="B116" s="16" t="s">
        <v>74</v>
      </c>
      <c r="C116" s="16" t="s">
        <v>16</v>
      </c>
      <c r="D116" s="15">
        <v>434366</v>
      </c>
      <c r="E116" s="17">
        <v>44999.630090613427</v>
      </c>
      <c r="F116" s="15">
        <f t="shared" si="3"/>
        <v>10.5</v>
      </c>
      <c r="G116" s="16" t="s">
        <v>220</v>
      </c>
      <c r="H116" s="16" t="s">
        <v>105</v>
      </c>
      <c r="I116" s="16" t="s">
        <v>29</v>
      </c>
      <c r="J116" s="16" t="s">
        <v>3</v>
      </c>
      <c r="K116" s="16" t="s">
        <v>3</v>
      </c>
      <c r="L116" s="15">
        <v>0</v>
      </c>
      <c r="M116" s="15">
        <v>0</v>
      </c>
      <c r="N116" s="15">
        <v>0</v>
      </c>
      <c r="O116" s="15">
        <v>6</v>
      </c>
      <c r="P116" s="15">
        <v>3</v>
      </c>
      <c r="Q116" s="15">
        <v>0</v>
      </c>
      <c r="R116" s="15">
        <v>1.5</v>
      </c>
    </row>
    <row r="117" spans="1:18" ht="15.75" x14ac:dyDescent="0.25">
      <c r="A117" s="16" t="s">
        <v>75</v>
      </c>
      <c r="B117" s="16" t="s">
        <v>74</v>
      </c>
      <c r="C117" s="16" t="s">
        <v>16</v>
      </c>
      <c r="D117" s="15">
        <v>443590</v>
      </c>
      <c r="E117" s="17">
        <v>45004.833533136574</v>
      </c>
      <c r="F117" s="15">
        <f t="shared" si="3"/>
        <v>10.5</v>
      </c>
      <c r="G117" s="16" t="s">
        <v>221</v>
      </c>
      <c r="H117" s="16" t="s">
        <v>105</v>
      </c>
      <c r="I117" s="16" t="s">
        <v>62</v>
      </c>
      <c r="J117" s="16" t="s">
        <v>3</v>
      </c>
      <c r="K117" s="16" t="s">
        <v>3</v>
      </c>
      <c r="L117" s="15">
        <v>0</v>
      </c>
      <c r="M117" s="15">
        <v>0</v>
      </c>
      <c r="N117" s="15">
        <v>0</v>
      </c>
      <c r="O117" s="15">
        <v>6</v>
      </c>
      <c r="P117" s="15">
        <v>3</v>
      </c>
      <c r="Q117" s="15">
        <v>0</v>
      </c>
      <c r="R117" s="15">
        <v>1.5</v>
      </c>
    </row>
    <row r="118" spans="1:18" ht="15.75" x14ac:dyDescent="0.25">
      <c r="A118" s="16" t="s">
        <v>75</v>
      </c>
      <c r="B118" s="16" t="s">
        <v>74</v>
      </c>
      <c r="C118" s="16" t="s">
        <v>52</v>
      </c>
      <c r="D118" s="15">
        <v>443591</v>
      </c>
      <c r="E118" s="17">
        <v>45004.833533657409</v>
      </c>
      <c r="F118" s="15">
        <f t="shared" si="3"/>
        <v>10.5</v>
      </c>
      <c r="G118" s="16" t="s">
        <v>221</v>
      </c>
      <c r="H118" s="16" t="s">
        <v>105</v>
      </c>
      <c r="I118" s="16" t="s">
        <v>62</v>
      </c>
      <c r="J118" s="16" t="s">
        <v>3</v>
      </c>
      <c r="K118" s="16" t="s">
        <v>3</v>
      </c>
      <c r="L118" s="15">
        <v>0</v>
      </c>
      <c r="M118" s="15">
        <v>0</v>
      </c>
      <c r="N118" s="15">
        <v>0</v>
      </c>
      <c r="O118" s="15">
        <v>6</v>
      </c>
      <c r="P118" s="15">
        <v>3</v>
      </c>
      <c r="Q118" s="15">
        <v>0</v>
      </c>
      <c r="R118" s="15">
        <v>1.5</v>
      </c>
    </row>
    <row r="119" spans="1:18" ht="15.75" x14ac:dyDescent="0.25">
      <c r="A119" s="16" t="s">
        <v>75</v>
      </c>
      <c r="B119" s="16" t="s">
        <v>74</v>
      </c>
      <c r="C119" s="16" t="s">
        <v>16</v>
      </c>
      <c r="D119" s="15">
        <v>443941</v>
      </c>
      <c r="E119" s="17">
        <v>45005.500820254631</v>
      </c>
      <c r="F119" s="15">
        <f t="shared" si="3"/>
        <v>10.5</v>
      </c>
      <c r="G119" s="16" t="s">
        <v>222</v>
      </c>
      <c r="H119" s="16" t="s">
        <v>105</v>
      </c>
      <c r="I119" s="16" t="s">
        <v>61</v>
      </c>
      <c r="J119" s="16" t="s">
        <v>3</v>
      </c>
      <c r="K119" s="16" t="s">
        <v>3</v>
      </c>
      <c r="L119" s="15">
        <v>0</v>
      </c>
      <c r="M119" s="15">
        <v>0</v>
      </c>
      <c r="N119" s="15">
        <v>0</v>
      </c>
      <c r="O119" s="15">
        <v>6</v>
      </c>
      <c r="P119" s="15">
        <v>3</v>
      </c>
      <c r="Q119" s="15">
        <v>0</v>
      </c>
      <c r="R119" s="15">
        <v>1.5</v>
      </c>
    </row>
    <row r="120" spans="1:18" ht="15.75" x14ac:dyDescent="0.25">
      <c r="A120" s="16" t="s">
        <v>75</v>
      </c>
      <c r="B120" s="16" t="s">
        <v>74</v>
      </c>
      <c r="C120" s="16" t="s">
        <v>16</v>
      </c>
      <c r="D120" s="15">
        <v>444248</v>
      </c>
      <c r="E120" s="17">
        <v>45005.691531759257</v>
      </c>
      <c r="F120" s="15">
        <f t="shared" si="3"/>
        <v>10.5</v>
      </c>
      <c r="G120" s="16" t="s">
        <v>223</v>
      </c>
      <c r="H120" s="16" t="s">
        <v>105</v>
      </c>
      <c r="I120" s="16" t="s">
        <v>29</v>
      </c>
      <c r="J120" s="16" t="s">
        <v>3</v>
      </c>
      <c r="K120" s="16" t="s">
        <v>3</v>
      </c>
      <c r="L120" s="15">
        <v>0</v>
      </c>
      <c r="M120" s="15">
        <v>0</v>
      </c>
      <c r="N120" s="15">
        <v>0</v>
      </c>
      <c r="O120" s="15">
        <v>6</v>
      </c>
      <c r="P120" s="15">
        <v>3</v>
      </c>
      <c r="Q120" s="15">
        <v>0</v>
      </c>
      <c r="R120" s="15">
        <v>1.5</v>
      </c>
    </row>
    <row r="121" spans="1:18" ht="15.75" x14ac:dyDescent="0.25">
      <c r="A121" s="16" t="s">
        <v>75</v>
      </c>
      <c r="B121" s="16" t="s">
        <v>74</v>
      </c>
      <c r="C121" s="16" t="s">
        <v>16</v>
      </c>
      <c r="D121" s="15">
        <v>441997</v>
      </c>
      <c r="E121" s="17">
        <v>45003.609365243057</v>
      </c>
      <c r="F121" s="15">
        <f t="shared" si="3"/>
        <v>10.4</v>
      </c>
      <c r="G121" s="16" t="s">
        <v>224</v>
      </c>
      <c r="H121" s="16" t="s">
        <v>105</v>
      </c>
      <c r="I121" s="16" t="s">
        <v>30</v>
      </c>
      <c r="J121" s="16" t="s">
        <v>3</v>
      </c>
      <c r="K121" s="16" t="s">
        <v>3</v>
      </c>
      <c r="L121" s="15">
        <v>0</v>
      </c>
      <c r="M121" s="15">
        <v>0</v>
      </c>
      <c r="N121" s="15">
        <v>0</v>
      </c>
      <c r="O121" s="15">
        <v>6</v>
      </c>
      <c r="P121" s="15">
        <v>3</v>
      </c>
      <c r="Q121" s="15">
        <v>0</v>
      </c>
      <c r="R121" s="15">
        <v>1.4</v>
      </c>
    </row>
    <row r="122" spans="1:18" ht="15.75" x14ac:dyDescent="0.25">
      <c r="A122" s="16" t="s">
        <v>75</v>
      </c>
      <c r="B122" s="16" t="s">
        <v>74</v>
      </c>
      <c r="C122" s="16" t="s">
        <v>83</v>
      </c>
      <c r="D122" s="15">
        <v>445214</v>
      </c>
      <c r="E122" s="17">
        <v>45006.960057870368</v>
      </c>
      <c r="F122" s="15">
        <f t="shared" si="3"/>
        <v>10.199999999999999</v>
      </c>
      <c r="G122" s="16" t="s">
        <v>225</v>
      </c>
      <c r="H122" s="16" t="s">
        <v>105</v>
      </c>
      <c r="I122" s="16" t="s">
        <v>35</v>
      </c>
      <c r="J122" s="16" t="s">
        <v>3</v>
      </c>
      <c r="K122" s="16" t="s">
        <v>3</v>
      </c>
      <c r="L122" s="15">
        <v>0</v>
      </c>
      <c r="M122" s="15">
        <v>0</v>
      </c>
      <c r="N122" s="15">
        <v>0</v>
      </c>
      <c r="O122" s="15">
        <v>6</v>
      </c>
      <c r="P122" s="15">
        <v>3</v>
      </c>
      <c r="Q122" s="15">
        <v>1.2</v>
      </c>
      <c r="R122" s="15">
        <v>0</v>
      </c>
    </row>
    <row r="123" spans="1:18" ht="15.75" x14ac:dyDescent="0.25">
      <c r="A123" s="16" t="s">
        <v>75</v>
      </c>
      <c r="B123" s="16" t="s">
        <v>74</v>
      </c>
      <c r="C123" s="16" t="s">
        <v>16</v>
      </c>
      <c r="D123" s="15">
        <v>432926</v>
      </c>
      <c r="E123" s="17">
        <v>44996.56518769676</v>
      </c>
      <c r="F123" s="15">
        <f t="shared" si="3"/>
        <v>10.199999999999999</v>
      </c>
      <c r="G123" s="16" t="s">
        <v>226</v>
      </c>
      <c r="H123" s="16" t="s">
        <v>105</v>
      </c>
      <c r="I123" s="16" t="s">
        <v>56</v>
      </c>
      <c r="J123" s="16" t="s">
        <v>3</v>
      </c>
      <c r="K123" s="16" t="s">
        <v>3</v>
      </c>
      <c r="L123" s="15">
        <v>0</v>
      </c>
      <c r="M123" s="15">
        <v>0</v>
      </c>
      <c r="N123" s="15">
        <v>0</v>
      </c>
      <c r="O123" s="15">
        <v>6</v>
      </c>
      <c r="P123" s="15">
        <v>3</v>
      </c>
      <c r="Q123" s="15">
        <v>0</v>
      </c>
      <c r="R123" s="15">
        <v>1.2</v>
      </c>
    </row>
    <row r="124" spans="1:18" ht="15.75" x14ac:dyDescent="0.25">
      <c r="A124" s="16" t="s">
        <v>75</v>
      </c>
      <c r="B124" s="16" t="s">
        <v>74</v>
      </c>
      <c r="C124" s="16" t="s">
        <v>16</v>
      </c>
      <c r="D124" s="15">
        <v>433604</v>
      </c>
      <c r="E124" s="17">
        <v>44998.534480104165</v>
      </c>
      <c r="F124" s="15">
        <f t="shared" si="3"/>
        <v>10.199999999999999</v>
      </c>
      <c r="G124" s="16" t="s">
        <v>227</v>
      </c>
      <c r="H124" s="16" t="s">
        <v>105</v>
      </c>
      <c r="I124" s="16" t="s">
        <v>44</v>
      </c>
      <c r="J124" s="16" t="s">
        <v>3</v>
      </c>
      <c r="K124" s="16" t="s">
        <v>3</v>
      </c>
      <c r="L124" s="15">
        <v>0</v>
      </c>
      <c r="M124" s="15">
        <v>0</v>
      </c>
      <c r="N124" s="15">
        <v>0</v>
      </c>
      <c r="O124" s="15">
        <v>6</v>
      </c>
      <c r="P124" s="15">
        <v>3</v>
      </c>
      <c r="Q124" s="15">
        <v>0</v>
      </c>
      <c r="R124" s="15">
        <v>1.2</v>
      </c>
    </row>
    <row r="125" spans="1:18" ht="15.75" x14ac:dyDescent="0.25">
      <c r="A125" s="16" t="s">
        <v>75</v>
      </c>
      <c r="B125" s="16" t="s">
        <v>74</v>
      </c>
      <c r="C125" s="16" t="s">
        <v>83</v>
      </c>
      <c r="D125" s="15">
        <v>441762</v>
      </c>
      <c r="E125" s="17">
        <v>45003.479562870365</v>
      </c>
      <c r="F125" s="15">
        <f t="shared" si="3"/>
        <v>10.1</v>
      </c>
      <c r="G125" s="16" t="s">
        <v>228</v>
      </c>
      <c r="H125" s="16" t="s">
        <v>105</v>
      </c>
      <c r="I125" s="16" t="s">
        <v>41</v>
      </c>
      <c r="J125" s="16" t="s">
        <v>3</v>
      </c>
      <c r="K125" s="16" t="s">
        <v>3</v>
      </c>
      <c r="L125" s="15">
        <v>0</v>
      </c>
      <c r="M125" s="15">
        <v>0</v>
      </c>
      <c r="N125" s="15">
        <v>0</v>
      </c>
      <c r="O125" s="15">
        <v>6</v>
      </c>
      <c r="P125" s="15">
        <v>0</v>
      </c>
      <c r="Q125" s="15">
        <v>2.6</v>
      </c>
      <c r="R125" s="15">
        <v>1.5</v>
      </c>
    </row>
    <row r="126" spans="1:18" ht="15.75" x14ac:dyDescent="0.25">
      <c r="A126" s="16" t="s">
        <v>75</v>
      </c>
      <c r="B126" s="16" t="s">
        <v>74</v>
      </c>
      <c r="C126" s="16" t="s">
        <v>16</v>
      </c>
      <c r="D126" s="15">
        <v>434717</v>
      </c>
      <c r="E126" s="17">
        <v>44999.898957465273</v>
      </c>
      <c r="F126" s="15">
        <f t="shared" si="3"/>
        <v>10.1</v>
      </c>
      <c r="G126" s="16" t="s">
        <v>229</v>
      </c>
      <c r="H126" s="16" t="s">
        <v>105</v>
      </c>
      <c r="I126" s="16" t="s">
        <v>5</v>
      </c>
      <c r="J126" s="16" t="s">
        <v>3</v>
      </c>
      <c r="K126" s="16" t="s">
        <v>3</v>
      </c>
      <c r="L126" s="15">
        <v>0</v>
      </c>
      <c r="M126" s="15">
        <v>0</v>
      </c>
      <c r="N126" s="15">
        <v>0</v>
      </c>
      <c r="O126" s="15">
        <v>6</v>
      </c>
      <c r="P126" s="15">
        <v>3</v>
      </c>
      <c r="Q126" s="15">
        <v>0</v>
      </c>
      <c r="R126" s="15">
        <v>1.1000000000000001</v>
      </c>
    </row>
    <row r="127" spans="1:18" ht="15.75" x14ac:dyDescent="0.25">
      <c r="A127" s="16" t="s">
        <v>75</v>
      </c>
      <c r="B127" s="16" t="s">
        <v>74</v>
      </c>
      <c r="C127" s="16" t="s">
        <v>16</v>
      </c>
      <c r="D127" s="15">
        <v>445216</v>
      </c>
      <c r="E127" s="17">
        <v>45006.960139131945</v>
      </c>
      <c r="F127" s="15">
        <f t="shared" si="3"/>
        <v>10</v>
      </c>
      <c r="G127" s="16" t="s">
        <v>230</v>
      </c>
      <c r="H127" s="16" t="s">
        <v>105</v>
      </c>
      <c r="I127" s="16" t="s">
        <v>21</v>
      </c>
      <c r="J127" s="16" t="s">
        <v>3</v>
      </c>
      <c r="K127" s="16" t="s">
        <v>3</v>
      </c>
      <c r="L127" s="15">
        <v>0</v>
      </c>
      <c r="M127" s="15">
        <v>0</v>
      </c>
      <c r="N127" s="15">
        <v>0</v>
      </c>
      <c r="O127" s="15">
        <v>6</v>
      </c>
      <c r="P127" s="15">
        <v>4</v>
      </c>
      <c r="Q127" s="15">
        <v>0</v>
      </c>
      <c r="R127" s="15">
        <v>0</v>
      </c>
    </row>
    <row r="128" spans="1:18" ht="15.75" x14ac:dyDescent="0.25">
      <c r="A128" s="16" t="s">
        <v>75</v>
      </c>
      <c r="B128" s="16" t="s">
        <v>74</v>
      </c>
      <c r="C128" s="16" t="s">
        <v>83</v>
      </c>
      <c r="D128" s="15">
        <v>433171</v>
      </c>
      <c r="E128" s="17">
        <v>44997.676628310182</v>
      </c>
      <c r="F128" s="15">
        <f t="shared" si="3"/>
        <v>9.9</v>
      </c>
      <c r="G128" s="16" t="s">
        <v>231</v>
      </c>
      <c r="H128" s="16" t="s">
        <v>105</v>
      </c>
      <c r="I128" s="16" t="s">
        <v>40</v>
      </c>
      <c r="J128" s="16" t="s">
        <v>3</v>
      </c>
      <c r="K128" s="16" t="s">
        <v>3</v>
      </c>
      <c r="L128" s="15">
        <v>0</v>
      </c>
      <c r="M128" s="15">
        <v>0</v>
      </c>
      <c r="N128" s="15">
        <v>0</v>
      </c>
      <c r="O128" s="15">
        <v>6</v>
      </c>
      <c r="P128" s="15">
        <v>0</v>
      </c>
      <c r="Q128" s="15">
        <v>2.6</v>
      </c>
      <c r="R128" s="15">
        <v>1.3</v>
      </c>
    </row>
    <row r="129" spans="1:18" ht="15.75" x14ac:dyDescent="0.25">
      <c r="A129" s="16" t="s">
        <v>75</v>
      </c>
      <c r="B129" s="16" t="s">
        <v>74</v>
      </c>
      <c r="C129" s="16" t="s">
        <v>83</v>
      </c>
      <c r="D129" s="15">
        <v>443925</v>
      </c>
      <c r="E129" s="17">
        <v>45005.487008819444</v>
      </c>
      <c r="F129" s="15">
        <f t="shared" si="3"/>
        <v>9.9</v>
      </c>
      <c r="G129" s="16" t="s">
        <v>232</v>
      </c>
      <c r="H129" s="16" t="s">
        <v>105</v>
      </c>
      <c r="I129" s="16" t="s">
        <v>30</v>
      </c>
      <c r="J129" s="16" t="s">
        <v>3</v>
      </c>
      <c r="K129" s="16" t="s">
        <v>3</v>
      </c>
      <c r="L129" s="15">
        <v>0</v>
      </c>
      <c r="M129" s="15">
        <v>0</v>
      </c>
      <c r="N129" s="15">
        <v>0</v>
      </c>
      <c r="O129" s="15">
        <v>6</v>
      </c>
      <c r="P129" s="15">
        <v>3</v>
      </c>
      <c r="Q129" s="15">
        <v>0.6</v>
      </c>
      <c r="R129" s="15">
        <v>0.3</v>
      </c>
    </row>
    <row r="130" spans="1:18" ht="15.75" x14ac:dyDescent="0.25">
      <c r="A130" s="16" t="s">
        <v>75</v>
      </c>
      <c r="B130" s="16" t="s">
        <v>74</v>
      </c>
      <c r="C130" s="16" t="s">
        <v>83</v>
      </c>
      <c r="D130" s="15">
        <v>445145</v>
      </c>
      <c r="E130" s="17">
        <v>45006.856823206013</v>
      </c>
      <c r="F130" s="15">
        <f t="shared" ref="F130:F161" si="4">L130+M130+N130+O130+P130+Q130+R130</f>
        <v>9.8000000000000007</v>
      </c>
      <c r="G130" s="16" t="s">
        <v>233</v>
      </c>
      <c r="H130" s="16" t="s">
        <v>105</v>
      </c>
      <c r="I130" s="16" t="s">
        <v>41</v>
      </c>
      <c r="J130" s="16" t="s">
        <v>3</v>
      </c>
      <c r="K130" s="16" t="s">
        <v>3</v>
      </c>
      <c r="L130" s="15">
        <v>0</v>
      </c>
      <c r="M130" s="15">
        <v>0</v>
      </c>
      <c r="N130" s="15">
        <v>0</v>
      </c>
      <c r="O130" s="15">
        <v>6</v>
      </c>
      <c r="P130" s="15">
        <v>0</v>
      </c>
      <c r="Q130" s="15">
        <v>3.8</v>
      </c>
      <c r="R130" s="15">
        <v>0</v>
      </c>
    </row>
    <row r="131" spans="1:18" ht="15.75" x14ac:dyDescent="0.25">
      <c r="A131" s="16" t="s">
        <v>75</v>
      </c>
      <c r="B131" s="16" t="s">
        <v>74</v>
      </c>
      <c r="C131" s="16" t="s">
        <v>83</v>
      </c>
      <c r="D131" s="15">
        <v>432781</v>
      </c>
      <c r="E131" s="17">
        <v>44995.830577685185</v>
      </c>
      <c r="F131" s="15">
        <f t="shared" si="4"/>
        <v>9.8000000000000007</v>
      </c>
      <c r="G131" s="16" t="s">
        <v>234</v>
      </c>
      <c r="H131" s="16" t="s">
        <v>105</v>
      </c>
      <c r="I131" s="16" t="s">
        <v>49</v>
      </c>
      <c r="J131" s="16" t="s">
        <v>3</v>
      </c>
      <c r="K131" s="16" t="s">
        <v>3</v>
      </c>
      <c r="L131" s="15">
        <v>0</v>
      </c>
      <c r="M131" s="15">
        <v>0</v>
      </c>
      <c r="N131" s="15">
        <v>0</v>
      </c>
      <c r="O131" s="15">
        <v>6</v>
      </c>
      <c r="P131" s="15">
        <v>3</v>
      </c>
      <c r="Q131" s="15">
        <v>0.8</v>
      </c>
      <c r="R131" s="15">
        <v>0</v>
      </c>
    </row>
    <row r="132" spans="1:18" ht="15.75" x14ac:dyDescent="0.25">
      <c r="A132" s="16" t="s">
        <v>75</v>
      </c>
      <c r="B132" s="16" t="s">
        <v>74</v>
      </c>
      <c r="C132" s="16" t="s">
        <v>16</v>
      </c>
      <c r="D132" s="15">
        <v>440106</v>
      </c>
      <c r="E132" s="17">
        <v>45002.537328784718</v>
      </c>
      <c r="F132" s="15">
        <f t="shared" si="4"/>
        <v>9.8000000000000007</v>
      </c>
      <c r="G132" s="16" t="s">
        <v>235</v>
      </c>
      <c r="H132" s="16" t="s">
        <v>105</v>
      </c>
      <c r="I132" s="16" t="s">
        <v>44</v>
      </c>
      <c r="J132" s="16" t="s">
        <v>3</v>
      </c>
      <c r="K132" s="16" t="s">
        <v>3</v>
      </c>
      <c r="L132" s="15">
        <v>0</v>
      </c>
      <c r="M132" s="15">
        <v>0</v>
      </c>
      <c r="N132" s="15">
        <v>0</v>
      </c>
      <c r="O132" s="15">
        <v>6</v>
      </c>
      <c r="P132" s="15">
        <v>3</v>
      </c>
      <c r="Q132" s="15">
        <v>0</v>
      </c>
      <c r="R132" s="15">
        <v>0.8</v>
      </c>
    </row>
    <row r="133" spans="1:18" ht="15.75" x14ac:dyDescent="0.25">
      <c r="A133" s="16" t="s">
        <v>75</v>
      </c>
      <c r="B133" s="16" t="s">
        <v>74</v>
      </c>
      <c r="C133" s="16" t="s">
        <v>83</v>
      </c>
      <c r="D133" s="15">
        <v>443463</v>
      </c>
      <c r="E133" s="17">
        <v>45004.524867164349</v>
      </c>
      <c r="F133" s="15">
        <f t="shared" si="4"/>
        <v>9.5</v>
      </c>
      <c r="G133" s="16" t="s">
        <v>236</v>
      </c>
      <c r="H133" s="16" t="s">
        <v>105</v>
      </c>
      <c r="I133" s="16" t="s">
        <v>37</v>
      </c>
      <c r="J133" s="16" t="s">
        <v>3</v>
      </c>
      <c r="K133" s="16" t="s">
        <v>3</v>
      </c>
      <c r="L133" s="15">
        <v>0</v>
      </c>
      <c r="M133" s="15">
        <v>0</v>
      </c>
      <c r="N133" s="15">
        <v>0</v>
      </c>
      <c r="O133" s="15">
        <v>6</v>
      </c>
      <c r="P133" s="15">
        <v>0</v>
      </c>
      <c r="Q133" s="15">
        <v>2</v>
      </c>
      <c r="R133" s="15">
        <v>1.5</v>
      </c>
    </row>
    <row r="134" spans="1:18" ht="15.75" x14ac:dyDescent="0.25">
      <c r="A134" s="16" t="s">
        <v>75</v>
      </c>
      <c r="B134" s="16" t="s">
        <v>74</v>
      </c>
      <c r="C134" s="16" t="s">
        <v>83</v>
      </c>
      <c r="D134" s="15">
        <v>444381</v>
      </c>
      <c r="E134" s="17">
        <v>45005.769814282408</v>
      </c>
      <c r="F134" s="15">
        <f t="shared" si="4"/>
        <v>9.4</v>
      </c>
      <c r="G134" s="16" t="s">
        <v>237</v>
      </c>
      <c r="H134" s="16" t="s">
        <v>105</v>
      </c>
      <c r="I134" s="16" t="s">
        <v>28</v>
      </c>
      <c r="J134" s="16" t="s">
        <v>3</v>
      </c>
      <c r="K134" s="16" t="s">
        <v>3</v>
      </c>
      <c r="L134" s="15">
        <v>0</v>
      </c>
      <c r="M134" s="15">
        <v>0</v>
      </c>
      <c r="N134" s="15">
        <v>0</v>
      </c>
      <c r="O134" s="15">
        <v>6</v>
      </c>
      <c r="P134" s="15">
        <v>0</v>
      </c>
      <c r="Q134" s="15">
        <v>2.6</v>
      </c>
      <c r="R134" s="15">
        <v>0.8</v>
      </c>
    </row>
    <row r="135" spans="1:18" ht="15.75" x14ac:dyDescent="0.25">
      <c r="A135" s="16" t="s">
        <v>75</v>
      </c>
      <c r="B135" s="16" t="s">
        <v>74</v>
      </c>
      <c r="C135" s="16" t="s">
        <v>16</v>
      </c>
      <c r="D135" s="15">
        <v>434757</v>
      </c>
      <c r="E135" s="17">
        <v>44999.922927858795</v>
      </c>
      <c r="F135" s="15">
        <f t="shared" si="4"/>
        <v>9.4</v>
      </c>
      <c r="G135" s="16" t="s">
        <v>238</v>
      </c>
      <c r="H135" s="16" t="s">
        <v>105</v>
      </c>
      <c r="I135" s="16" t="s">
        <v>36</v>
      </c>
      <c r="J135" s="16" t="s">
        <v>3</v>
      </c>
      <c r="K135" s="16" t="s">
        <v>3</v>
      </c>
      <c r="L135" s="15">
        <v>0</v>
      </c>
      <c r="M135" s="15">
        <v>0</v>
      </c>
      <c r="N135" s="15">
        <v>0</v>
      </c>
      <c r="O135" s="15">
        <v>6</v>
      </c>
      <c r="P135" s="15">
        <v>3</v>
      </c>
      <c r="Q135" s="15">
        <v>0</v>
      </c>
      <c r="R135" s="15">
        <v>0.4</v>
      </c>
    </row>
    <row r="136" spans="1:18" ht="15.75" x14ac:dyDescent="0.25">
      <c r="A136" s="16" t="s">
        <v>75</v>
      </c>
      <c r="B136" s="16" t="s">
        <v>74</v>
      </c>
      <c r="C136" s="16" t="s">
        <v>83</v>
      </c>
      <c r="D136" s="15">
        <v>445161</v>
      </c>
      <c r="E136" s="17">
        <v>45006.886610092588</v>
      </c>
      <c r="F136" s="15">
        <f t="shared" si="4"/>
        <v>9.3000000000000007</v>
      </c>
      <c r="G136" s="16" t="s">
        <v>239</v>
      </c>
      <c r="H136" s="16" t="s">
        <v>105</v>
      </c>
      <c r="I136" s="16" t="s">
        <v>38</v>
      </c>
      <c r="J136" s="16" t="s">
        <v>3</v>
      </c>
      <c r="K136" s="16" t="s">
        <v>3</v>
      </c>
      <c r="L136" s="15">
        <v>0</v>
      </c>
      <c r="M136" s="15">
        <v>0</v>
      </c>
      <c r="N136" s="15">
        <v>0</v>
      </c>
      <c r="O136" s="15">
        <v>6</v>
      </c>
      <c r="P136" s="15">
        <v>0</v>
      </c>
      <c r="Q136" s="15">
        <v>2.4</v>
      </c>
      <c r="R136" s="15">
        <v>0.9</v>
      </c>
    </row>
    <row r="137" spans="1:18" ht="15.75" x14ac:dyDescent="0.25">
      <c r="A137" s="16" t="s">
        <v>75</v>
      </c>
      <c r="B137" s="16" t="s">
        <v>74</v>
      </c>
      <c r="C137" s="16" t="s">
        <v>16</v>
      </c>
      <c r="D137" s="15">
        <v>435186</v>
      </c>
      <c r="E137" s="17">
        <v>45000.406304849537</v>
      </c>
      <c r="F137" s="15">
        <f t="shared" si="4"/>
        <v>9.3000000000000007</v>
      </c>
      <c r="G137" s="16" t="s">
        <v>240</v>
      </c>
      <c r="H137" s="16" t="s">
        <v>105</v>
      </c>
      <c r="I137" s="16" t="s">
        <v>57</v>
      </c>
      <c r="J137" s="16" t="s">
        <v>3</v>
      </c>
      <c r="K137" s="16" t="s">
        <v>3</v>
      </c>
      <c r="L137" s="15">
        <v>0</v>
      </c>
      <c r="M137" s="15">
        <v>0</v>
      </c>
      <c r="N137" s="15">
        <v>0</v>
      </c>
      <c r="O137" s="15">
        <v>6</v>
      </c>
      <c r="P137" s="15">
        <v>3</v>
      </c>
      <c r="Q137" s="15">
        <v>0</v>
      </c>
      <c r="R137" s="15">
        <v>0.3</v>
      </c>
    </row>
    <row r="138" spans="1:18" ht="15.75" x14ac:dyDescent="0.25">
      <c r="A138" s="16" t="s">
        <v>75</v>
      </c>
      <c r="B138" s="16" t="s">
        <v>74</v>
      </c>
      <c r="C138" s="16" t="s">
        <v>83</v>
      </c>
      <c r="D138" s="15">
        <v>442042</v>
      </c>
      <c r="E138" s="17">
        <v>45003.637030694445</v>
      </c>
      <c r="F138" s="15">
        <f t="shared" si="4"/>
        <v>9.1</v>
      </c>
      <c r="G138" s="16" t="s">
        <v>241</v>
      </c>
      <c r="H138" s="16" t="s">
        <v>105</v>
      </c>
      <c r="I138" s="16" t="s">
        <v>5</v>
      </c>
      <c r="J138" s="16" t="s">
        <v>3</v>
      </c>
      <c r="K138" s="16" t="s">
        <v>3</v>
      </c>
      <c r="L138" s="15">
        <v>0</v>
      </c>
      <c r="M138" s="15">
        <v>0</v>
      </c>
      <c r="N138" s="15">
        <v>0</v>
      </c>
      <c r="O138" s="15">
        <v>6</v>
      </c>
      <c r="P138" s="15">
        <v>0</v>
      </c>
      <c r="Q138" s="15">
        <v>1.6</v>
      </c>
      <c r="R138" s="15">
        <v>1.5</v>
      </c>
    </row>
    <row r="139" spans="1:18" ht="15.75" x14ac:dyDescent="0.25">
      <c r="A139" s="16" t="s">
        <v>75</v>
      </c>
      <c r="B139" s="16" t="s">
        <v>74</v>
      </c>
      <c r="C139" s="16" t="s">
        <v>83</v>
      </c>
      <c r="D139" s="15">
        <v>434016</v>
      </c>
      <c r="E139" s="17">
        <v>44999.372742094907</v>
      </c>
      <c r="F139" s="15">
        <f t="shared" si="4"/>
        <v>8.9</v>
      </c>
      <c r="G139" s="16" t="s">
        <v>242</v>
      </c>
      <c r="H139" s="16" t="s">
        <v>105</v>
      </c>
      <c r="I139" s="16" t="s">
        <v>57</v>
      </c>
      <c r="J139" s="16" t="s">
        <v>3</v>
      </c>
      <c r="K139" s="16" t="s">
        <v>3</v>
      </c>
      <c r="L139" s="15">
        <v>0</v>
      </c>
      <c r="M139" s="15">
        <v>0</v>
      </c>
      <c r="N139" s="15">
        <v>0</v>
      </c>
      <c r="O139" s="15">
        <v>6</v>
      </c>
      <c r="P139" s="15">
        <v>0</v>
      </c>
      <c r="Q139" s="15">
        <v>1.4</v>
      </c>
      <c r="R139" s="15">
        <v>1.5</v>
      </c>
    </row>
    <row r="140" spans="1:18" ht="15.75" x14ac:dyDescent="0.25">
      <c r="A140" s="16" t="s">
        <v>75</v>
      </c>
      <c r="B140" s="16" t="s">
        <v>74</v>
      </c>
      <c r="C140" s="16" t="s">
        <v>83</v>
      </c>
      <c r="D140" s="15">
        <v>433042</v>
      </c>
      <c r="E140" s="17">
        <v>44996.914217314814</v>
      </c>
      <c r="F140" s="15">
        <f t="shared" si="4"/>
        <v>8.6999999999999993</v>
      </c>
      <c r="G140" s="16" t="s">
        <v>243</v>
      </c>
      <c r="H140" s="16" t="s">
        <v>105</v>
      </c>
      <c r="I140" s="16" t="s">
        <v>17</v>
      </c>
      <c r="J140" s="16" t="s">
        <v>3</v>
      </c>
      <c r="K140" s="16" t="s">
        <v>3</v>
      </c>
      <c r="L140" s="15">
        <v>0</v>
      </c>
      <c r="M140" s="15">
        <v>0</v>
      </c>
      <c r="N140" s="15">
        <v>0</v>
      </c>
      <c r="O140" s="15">
        <v>6</v>
      </c>
      <c r="P140" s="15">
        <v>0</v>
      </c>
      <c r="Q140" s="15">
        <v>1.2</v>
      </c>
      <c r="R140" s="15">
        <v>1.5</v>
      </c>
    </row>
    <row r="141" spans="1:18" ht="15.75" x14ac:dyDescent="0.25">
      <c r="A141" s="16" t="s">
        <v>75</v>
      </c>
      <c r="B141" s="16" t="s">
        <v>74</v>
      </c>
      <c r="C141" s="16" t="s">
        <v>83</v>
      </c>
      <c r="D141" s="15">
        <v>444368</v>
      </c>
      <c r="E141" s="17">
        <v>45005.743464270832</v>
      </c>
      <c r="F141" s="15">
        <f t="shared" si="4"/>
        <v>8.6</v>
      </c>
      <c r="G141" s="16" t="s">
        <v>244</v>
      </c>
      <c r="H141" s="16" t="s">
        <v>105</v>
      </c>
      <c r="I141" s="16" t="s">
        <v>44</v>
      </c>
      <c r="J141" s="16" t="s">
        <v>3</v>
      </c>
      <c r="K141" s="16" t="s">
        <v>3</v>
      </c>
      <c r="L141" s="15">
        <v>0</v>
      </c>
      <c r="M141" s="15">
        <v>0</v>
      </c>
      <c r="N141" s="15">
        <v>0</v>
      </c>
      <c r="O141" s="15">
        <v>6</v>
      </c>
      <c r="P141" s="15">
        <v>0</v>
      </c>
      <c r="Q141" s="15">
        <v>1.4</v>
      </c>
      <c r="R141" s="15">
        <v>1.2</v>
      </c>
    </row>
    <row r="142" spans="1:18" ht="15.75" x14ac:dyDescent="0.25">
      <c r="A142" s="16" t="s">
        <v>75</v>
      </c>
      <c r="B142" s="16" t="s">
        <v>74</v>
      </c>
      <c r="C142" s="16" t="s">
        <v>83</v>
      </c>
      <c r="D142" s="15">
        <v>438641</v>
      </c>
      <c r="E142" s="17">
        <v>45001.690597523149</v>
      </c>
      <c r="F142" s="15">
        <f t="shared" si="4"/>
        <v>8.5</v>
      </c>
      <c r="G142" s="16" t="s">
        <v>245</v>
      </c>
      <c r="H142" s="16" t="s">
        <v>105</v>
      </c>
      <c r="I142" s="16" t="s">
        <v>58</v>
      </c>
      <c r="J142" s="16" t="s">
        <v>3</v>
      </c>
      <c r="K142" s="16" t="s">
        <v>3</v>
      </c>
      <c r="L142" s="15">
        <v>0</v>
      </c>
      <c r="M142" s="15">
        <v>0</v>
      </c>
      <c r="N142" s="15">
        <v>0</v>
      </c>
      <c r="O142" s="15">
        <v>6</v>
      </c>
      <c r="P142" s="15">
        <v>0</v>
      </c>
      <c r="Q142" s="15">
        <v>1</v>
      </c>
      <c r="R142" s="15">
        <v>1.5</v>
      </c>
    </row>
    <row r="143" spans="1:18" ht="15.75" x14ac:dyDescent="0.25">
      <c r="A143" s="16" t="s">
        <v>75</v>
      </c>
      <c r="B143" s="16" t="s">
        <v>74</v>
      </c>
      <c r="C143" s="16" t="s">
        <v>83</v>
      </c>
      <c r="D143" s="15">
        <v>444532</v>
      </c>
      <c r="E143" s="17">
        <v>45005.927291458334</v>
      </c>
      <c r="F143" s="15">
        <f t="shared" si="4"/>
        <v>8.5</v>
      </c>
      <c r="G143" s="16" t="s">
        <v>246</v>
      </c>
      <c r="H143" s="16" t="s">
        <v>105</v>
      </c>
      <c r="I143" s="16" t="s">
        <v>38</v>
      </c>
      <c r="J143" s="16" t="s">
        <v>3</v>
      </c>
      <c r="K143" s="16" t="s">
        <v>3</v>
      </c>
      <c r="L143" s="15">
        <v>0</v>
      </c>
      <c r="M143" s="15">
        <v>0</v>
      </c>
      <c r="N143" s="15">
        <v>0</v>
      </c>
      <c r="O143" s="15">
        <v>6</v>
      </c>
      <c r="P143" s="15">
        <v>0</v>
      </c>
      <c r="Q143" s="15">
        <v>1</v>
      </c>
      <c r="R143" s="15">
        <v>1.5</v>
      </c>
    </row>
    <row r="144" spans="1:18" ht="15.75" x14ac:dyDescent="0.25">
      <c r="A144" s="16" t="s">
        <v>75</v>
      </c>
      <c r="B144" s="16" t="s">
        <v>74</v>
      </c>
      <c r="C144" s="16" t="s">
        <v>83</v>
      </c>
      <c r="D144" s="15">
        <v>444547</v>
      </c>
      <c r="E144" s="17">
        <v>45005.962628599533</v>
      </c>
      <c r="F144" s="15">
        <f t="shared" si="4"/>
        <v>8.4</v>
      </c>
      <c r="G144" s="16" t="s">
        <v>247</v>
      </c>
      <c r="H144" s="16" t="s">
        <v>105</v>
      </c>
      <c r="I144" s="16" t="s">
        <v>4</v>
      </c>
      <c r="J144" s="16" t="s">
        <v>3</v>
      </c>
      <c r="K144" s="16" t="s">
        <v>3</v>
      </c>
      <c r="L144" s="15">
        <v>0</v>
      </c>
      <c r="M144" s="15">
        <v>0</v>
      </c>
      <c r="N144" s="15">
        <v>0</v>
      </c>
      <c r="O144" s="15">
        <v>6</v>
      </c>
      <c r="P144" s="15">
        <v>0</v>
      </c>
      <c r="Q144" s="15">
        <v>2.4</v>
      </c>
      <c r="R144" s="15">
        <v>0</v>
      </c>
    </row>
    <row r="145" spans="1:18" ht="15.75" x14ac:dyDescent="0.25">
      <c r="A145" s="16" t="s">
        <v>75</v>
      </c>
      <c r="B145" s="16" t="s">
        <v>74</v>
      </c>
      <c r="C145" s="16" t="s">
        <v>83</v>
      </c>
      <c r="D145" s="15">
        <v>444683</v>
      </c>
      <c r="E145" s="17">
        <v>45006.414025879625</v>
      </c>
      <c r="F145" s="15">
        <f t="shared" si="4"/>
        <v>8.4</v>
      </c>
      <c r="G145" s="16" t="s">
        <v>248</v>
      </c>
      <c r="H145" s="16" t="s">
        <v>105</v>
      </c>
      <c r="I145" s="16" t="s">
        <v>33</v>
      </c>
      <c r="J145" s="16" t="s">
        <v>3</v>
      </c>
      <c r="K145" s="16" t="s">
        <v>3</v>
      </c>
      <c r="L145" s="15">
        <v>0</v>
      </c>
      <c r="M145" s="15">
        <v>0</v>
      </c>
      <c r="N145" s="15">
        <v>0</v>
      </c>
      <c r="O145" s="15">
        <v>6</v>
      </c>
      <c r="P145" s="15">
        <v>0</v>
      </c>
      <c r="Q145" s="15">
        <v>2.4</v>
      </c>
      <c r="R145" s="15">
        <v>0</v>
      </c>
    </row>
    <row r="146" spans="1:18" ht="15.75" x14ac:dyDescent="0.25">
      <c r="A146" s="16" t="s">
        <v>75</v>
      </c>
      <c r="B146" s="16" t="s">
        <v>74</v>
      </c>
      <c r="C146" s="16" t="s">
        <v>83</v>
      </c>
      <c r="D146" s="15">
        <v>438917</v>
      </c>
      <c r="E146" s="17">
        <v>45001.816837800921</v>
      </c>
      <c r="F146" s="15">
        <f t="shared" si="4"/>
        <v>8.3000000000000007</v>
      </c>
      <c r="G146" s="16" t="s">
        <v>65</v>
      </c>
      <c r="H146" s="16" t="s">
        <v>105</v>
      </c>
      <c r="I146" s="16" t="s">
        <v>38</v>
      </c>
      <c r="J146" s="16" t="s">
        <v>3</v>
      </c>
      <c r="K146" s="16" t="s">
        <v>3</v>
      </c>
      <c r="L146" s="15">
        <v>0</v>
      </c>
      <c r="M146" s="15">
        <v>0</v>
      </c>
      <c r="N146" s="15">
        <v>0</v>
      </c>
      <c r="O146" s="15">
        <v>6</v>
      </c>
      <c r="P146" s="15">
        <v>0</v>
      </c>
      <c r="Q146" s="15">
        <v>1.2</v>
      </c>
      <c r="R146" s="15">
        <v>1.1000000000000001</v>
      </c>
    </row>
    <row r="147" spans="1:18" ht="15.75" x14ac:dyDescent="0.25">
      <c r="A147" s="16" t="s">
        <v>75</v>
      </c>
      <c r="B147" s="16" t="s">
        <v>74</v>
      </c>
      <c r="C147" s="16" t="s">
        <v>83</v>
      </c>
      <c r="D147" s="15">
        <v>444348</v>
      </c>
      <c r="E147" s="17">
        <v>45005.731601377316</v>
      </c>
      <c r="F147" s="15">
        <f t="shared" si="4"/>
        <v>8.3000000000000007</v>
      </c>
      <c r="G147" s="16" t="s">
        <v>249</v>
      </c>
      <c r="H147" s="16" t="s">
        <v>105</v>
      </c>
      <c r="I147" s="16" t="s">
        <v>6</v>
      </c>
      <c r="J147" s="16" t="s">
        <v>3</v>
      </c>
      <c r="K147" s="16" t="s">
        <v>3</v>
      </c>
      <c r="L147" s="15">
        <v>0</v>
      </c>
      <c r="M147" s="15">
        <v>0</v>
      </c>
      <c r="N147" s="15">
        <v>0</v>
      </c>
      <c r="O147" s="15">
        <v>6</v>
      </c>
      <c r="P147" s="15">
        <v>0</v>
      </c>
      <c r="Q147" s="15">
        <v>1.2</v>
      </c>
      <c r="R147" s="15">
        <v>1.1000000000000001</v>
      </c>
    </row>
    <row r="148" spans="1:18" ht="15.75" x14ac:dyDescent="0.25">
      <c r="A148" s="16" t="s">
        <v>75</v>
      </c>
      <c r="B148" s="16" t="s">
        <v>74</v>
      </c>
      <c r="C148" s="16" t="s">
        <v>83</v>
      </c>
      <c r="D148" s="15">
        <v>438256</v>
      </c>
      <c r="E148" s="17">
        <v>45001.58334449074</v>
      </c>
      <c r="F148" s="15">
        <f t="shared" si="4"/>
        <v>8.3000000000000007</v>
      </c>
      <c r="G148" s="16" t="s">
        <v>250</v>
      </c>
      <c r="H148" s="16" t="s">
        <v>105</v>
      </c>
      <c r="I148" s="16" t="s">
        <v>34</v>
      </c>
      <c r="J148" s="16" t="s">
        <v>3</v>
      </c>
      <c r="K148" s="16" t="s">
        <v>3</v>
      </c>
      <c r="L148" s="15">
        <v>0</v>
      </c>
      <c r="M148" s="15">
        <v>0</v>
      </c>
      <c r="N148" s="15">
        <v>0</v>
      </c>
      <c r="O148" s="15">
        <v>6</v>
      </c>
      <c r="P148" s="15">
        <v>0</v>
      </c>
      <c r="Q148" s="15">
        <v>0.8</v>
      </c>
      <c r="R148" s="15">
        <v>1.5</v>
      </c>
    </row>
    <row r="149" spans="1:18" ht="15.75" x14ac:dyDescent="0.25">
      <c r="A149" s="16" t="s">
        <v>75</v>
      </c>
      <c r="B149" s="16" t="s">
        <v>74</v>
      </c>
      <c r="C149" s="16" t="s">
        <v>83</v>
      </c>
      <c r="D149" s="15">
        <v>444251</v>
      </c>
      <c r="E149" s="17">
        <v>45005.693735775458</v>
      </c>
      <c r="F149" s="15">
        <f t="shared" si="4"/>
        <v>8.1</v>
      </c>
      <c r="G149" s="16" t="s">
        <v>251</v>
      </c>
      <c r="H149" s="16" t="s">
        <v>105</v>
      </c>
      <c r="I149" s="16" t="s">
        <v>29</v>
      </c>
      <c r="J149" s="16" t="s">
        <v>3</v>
      </c>
      <c r="K149" s="16" t="s">
        <v>3</v>
      </c>
      <c r="L149" s="15">
        <v>0</v>
      </c>
      <c r="M149" s="15">
        <v>0</v>
      </c>
      <c r="N149" s="15">
        <v>0</v>
      </c>
      <c r="O149" s="15">
        <v>6</v>
      </c>
      <c r="P149" s="15">
        <v>0</v>
      </c>
      <c r="Q149" s="15">
        <v>1.2</v>
      </c>
      <c r="R149" s="15">
        <v>0.9</v>
      </c>
    </row>
    <row r="150" spans="1:18" ht="15.75" x14ac:dyDescent="0.25">
      <c r="A150" s="16" t="s">
        <v>75</v>
      </c>
      <c r="B150" s="16" t="s">
        <v>74</v>
      </c>
      <c r="C150" s="16" t="s">
        <v>83</v>
      </c>
      <c r="D150" s="15">
        <v>433620</v>
      </c>
      <c r="E150" s="17">
        <v>44998.547748831013</v>
      </c>
      <c r="F150" s="15">
        <f t="shared" si="4"/>
        <v>7.9</v>
      </c>
      <c r="G150" s="16" t="s">
        <v>252</v>
      </c>
      <c r="H150" s="16" t="s">
        <v>105</v>
      </c>
      <c r="I150" s="16" t="s">
        <v>22</v>
      </c>
      <c r="J150" s="16" t="s">
        <v>3</v>
      </c>
      <c r="K150" s="16" t="s">
        <v>3</v>
      </c>
      <c r="L150" s="15">
        <v>0</v>
      </c>
      <c r="M150" s="15">
        <v>0</v>
      </c>
      <c r="N150" s="15">
        <v>0</v>
      </c>
      <c r="O150" s="15">
        <v>6</v>
      </c>
      <c r="P150" s="15">
        <v>0</v>
      </c>
      <c r="Q150" s="15">
        <v>0.4</v>
      </c>
      <c r="R150" s="15">
        <v>1.5</v>
      </c>
    </row>
    <row r="151" spans="1:18" ht="15.75" x14ac:dyDescent="0.25">
      <c r="A151" s="16" t="s">
        <v>75</v>
      </c>
      <c r="B151" s="16" t="s">
        <v>74</v>
      </c>
      <c r="C151" s="16" t="s">
        <v>83</v>
      </c>
      <c r="D151" s="15">
        <v>434518</v>
      </c>
      <c r="E151" s="17">
        <v>44999.73712513889</v>
      </c>
      <c r="F151" s="15">
        <f t="shared" si="4"/>
        <v>7.9</v>
      </c>
      <c r="G151" s="16" t="s">
        <v>253</v>
      </c>
      <c r="H151" s="16" t="s">
        <v>105</v>
      </c>
      <c r="I151" s="16" t="s">
        <v>37</v>
      </c>
      <c r="J151" s="16" t="s">
        <v>3</v>
      </c>
      <c r="K151" s="16" t="s">
        <v>3</v>
      </c>
      <c r="L151" s="15">
        <v>0</v>
      </c>
      <c r="M151" s="15">
        <v>0</v>
      </c>
      <c r="N151" s="15">
        <v>0</v>
      </c>
      <c r="O151" s="15">
        <v>6</v>
      </c>
      <c r="P151" s="15">
        <v>0</v>
      </c>
      <c r="Q151" s="15">
        <v>0.4</v>
      </c>
      <c r="R151" s="15">
        <v>1.5</v>
      </c>
    </row>
    <row r="152" spans="1:18" ht="15.75" x14ac:dyDescent="0.25">
      <c r="A152" s="16" t="s">
        <v>75</v>
      </c>
      <c r="B152" s="16" t="s">
        <v>74</v>
      </c>
      <c r="C152" s="16" t="s">
        <v>16</v>
      </c>
      <c r="D152" s="15">
        <v>444352</v>
      </c>
      <c r="E152" s="17">
        <v>45005.732817060183</v>
      </c>
      <c r="F152" s="15">
        <f t="shared" si="4"/>
        <v>7.8</v>
      </c>
      <c r="G152" s="16" t="s">
        <v>254</v>
      </c>
      <c r="H152" s="16" t="s">
        <v>105</v>
      </c>
      <c r="I152" s="16" t="s">
        <v>33</v>
      </c>
      <c r="J152" s="16" t="s">
        <v>3</v>
      </c>
      <c r="K152" s="16" t="s">
        <v>3</v>
      </c>
      <c r="L152" s="15">
        <v>0</v>
      </c>
      <c r="M152" s="15">
        <v>0</v>
      </c>
      <c r="N152" s="15">
        <v>0</v>
      </c>
      <c r="O152" s="15">
        <v>0</v>
      </c>
      <c r="P152" s="15">
        <v>3</v>
      </c>
      <c r="Q152" s="15">
        <v>4.8</v>
      </c>
      <c r="R152" s="15">
        <v>0</v>
      </c>
    </row>
    <row r="153" spans="1:18" ht="15.75" x14ac:dyDescent="0.25">
      <c r="A153" s="16" t="s">
        <v>75</v>
      </c>
      <c r="B153" s="16" t="s">
        <v>74</v>
      </c>
      <c r="C153" s="16" t="s">
        <v>83</v>
      </c>
      <c r="D153" s="15">
        <v>443607</v>
      </c>
      <c r="E153" s="17">
        <v>45004.896115173608</v>
      </c>
      <c r="F153" s="15">
        <f t="shared" si="4"/>
        <v>7.7</v>
      </c>
      <c r="G153" s="16" t="s">
        <v>255</v>
      </c>
      <c r="H153" s="16" t="s">
        <v>105</v>
      </c>
      <c r="I153" s="16" t="s">
        <v>57</v>
      </c>
      <c r="J153" s="16" t="s">
        <v>3</v>
      </c>
      <c r="K153" s="16" t="s">
        <v>3</v>
      </c>
      <c r="L153" s="15">
        <v>0</v>
      </c>
      <c r="M153" s="15">
        <v>0</v>
      </c>
      <c r="N153" s="15">
        <v>0</v>
      </c>
      <c r="O153" s="15">
        <v>6</v>
      </c>
      <c r="P153" s="15">
        <v>0</v>
      </c>
      <c r="Q153" s="15">
        <v>1.4</v>
      </c>
      <c r="R153" s="15">
        <v>0.3</v>
      </c>
    </row>
    <row r="154" spans="1:18" ht="15.75" x14ac:dyDescent="0.25">
      <c r="A154" s="16" t="s">
        <v>75</v>
      </c>
      <c r="B154" s="16" t="s">
        <v>74</v>
      </c>
      <c r="C154" s="16" t="s">
        <v>16</v>
      </c>
      <c r="D154" s="15">
        <v>432895</v>
      </c>
      <c r="E154" s="17">
        <v>44996.472984386572</v>
      </c>
      <c r="F154" s="15">
        <f t="shared" si="4"/>
        <v>7.5</v>
      </c>
      <c r="G154" s="16" t="s">
        <v>256</v>
      </c>
      <c r="H154" s="16" t="s">
        <v>105</v>
      </c>
      <c r="I154" s="16" t="s">
        <v>37</v>
      </c>
      <c r="J154" s="16" t="s">
        <v>3</v>
      </c>
      <c r="K154" s="16" t="s">
        <v>3</v>
      </c>
      <c r="L154" s="15">
        <v>0</v>
      </c>
      <c r="M154" s="15">
        <v>0</v>
      </c>
      <c r="N154" s="15">
        <v>0</v>
      </c>
      <c r="O154" s="15">
        <v>6</v>
      </c>
      <c r="P154" s="15">
        <v>0</v>
      </c>
      <c r="Q154" s="15">
        <v>0</v>
      </c>
      <c r="R154" s="15">
        <v>1.5</v>
      </c>
    </row>
    <row r="155" spans="1:18" ht="15.75" x14ac:dyDescent="0.25">
      <c r="A155" s="16" t="s">
        <v>75</v>
      </c>
      <c r="B155" s="16" t="s">
        <v>74</v>
      </c>
      <c r="C155" s="16" t="s">
        <v>16</v>
      </c>
      <c r="D155" s="15">
        <v>433745</v>
      </c>
      <c r="E155" s="17">
        <v>44998.692091331017</v>
      </c>
      <c r="F155" s="15">
        <f t="shared" si="4"/>
        <v>7.5</v>
      </c>
      <c r="G155" s="16" t="s">
        <v>257</v>
      </c>
      <c r="H155" s="16" t="s">
        <v>105</v>
      </c>
      <c r="I155" s="16" t="s">
        <v>30</v>
      </c>
      <c r="J155" s="16" t="s">
        <v>3</v>
      </c>
      <c r="K155" s="16" t="s">
        <v>3</v>
      </c>
      <c r="L155" s="15">
        <v>0</v>
      </c>
      <c r="M155" s="15">
        <v>0</v>
      </c>
      <c r="N155" s="15">
        <v>0</v>
      </c>
      <c r="O155" s="15">
        <v>6</v>
      </c>
      <c r="P155" s="15">
        <v>0</v>
      </c>
      <c r="Q155" s="15">
        <v>0</v>
      </c>
      <c r="R155" s="15">
        <v>1.5</v>
      </c>
    </row>
    <row r="156" spans="1:18" ht="15.75" x14ac:dyDescent="0.25">
      <c r="A156" s="16" t="s">
        <v>75</v>
      </c>
      <c r="B156" s="16" t="s">
        <v>74</v>
      </c>
      <c r="C156" s="16" t="s">
        <v>16</v>
      </c>
      <c r="D156" s="15">
        <v>444225</v>
      </c>
      <c r="E156" s="17">
        <v>45005.677908993057</v>
      </c>
      <c r="F156" s="15">
        <f t="shared" si="4"/>
        <v>7.5</v>
      </c>
      <c r="G156" s="16" t="s">
        <v>258</v>
      </c>
      <c r="H156" s="16" t="s">
        <v>105</v>
      </c>
      <c r="I156" s="16" t="s">
        <v>64</v>
      </c>
      <c r="J156" s="16" t="s">
        <v>3</v>
      </c>
      <c r="K156" s="16" t="s">
        <v>3</v>
      </c>
      <c r="L156" s="15">
        <v>0</v>
      </c>
      <c r="M156" s="15">
        <v>0</v>
      </c>
      <c r="N156" s="15">
        <v>0</v>
      </c>
      <c r="O156" s="15">
        <v>6</v>
      </c>
      <c r="P156" s="15">
        <v>0</v>
      </c>
      <c r="Q156" s="15">
        <v>0</v>
      </c>
      <c r="R156" s="15">
        <v>1.5</v>
      </c>
    </row>
    <row r="157" spans="1:18" ht="15.75" x14ac:dyDescent="0.25">
      <c r="A157" s="16" t="s">
        <v>75</v>
      </c>
      <c r="B157" s="16" t="s">
        <v>74</v>
      </c>
      <c r="C157" s="16" t="s">
        <v>16</v>
      </c>
      <c r="D157" s="15">
        <v>444648</v>
      </c>
      <c r="E157" s="17">
        <v>45006.371018668979</v>
      </c>
      <c r="F157" s="15">
        <f t="shared" si="4"/>
        <v>7.5</v>
      </c>
      <c r="G157" s="16" t="s">
        <v>259</v>
      </c>
      <c r="H157" s="16" t="s">
        <v>105</v>
      </c>
      <c r="I157" s="16" t="s">
        <v>21</v>
      </c>
      <c r="J157" s="16" t="s">
        <v>3</v>
      </c>
      <c r="K157" s="16" t="s">
        <v>3</v>
      </c>
      <c r="L157" s="15">
        <v>0</v>
      </c>
      <c r="M157" s="15">
        <v>0</v>
      </c>
      <c r="N157" s="15">
        <v>0</v>
      </c>
      <c r="O157" s="15">
        <v>6</v>
      </c>
      <c r="P157" s="15">
        <v>0</v>
      </c>
      <c r="Q157" s="15">
        <v>0</v>
      </c>
      <c r="R157" s="15">
        <v>1.5</v>
      </c>
    </row>
    <row r="158" spans="1:18" ht="15.75" x14ac:dyDescent="0.25">
      <c r="A158" s="16" t="s">
        <v>75</v>
      </c>
      <c r="B158" s="16" t="s">
        <v>74</v>
      </c>
      <c r="C158" s="16" t="s">
        <v>16</v>
      </c>
      <c r="D158" s="15">
        <v>444952</v>
      </c>
      <c r="E158" s="17">
        <v>45006.658186574074</v>
      </c>
      <c r="F158" s="15">
        <f t="shared" si="4"/>
        <v>7.5</v>
      </c>
      <c r="G158" s="16" t="s">
        <v>260</v>
      </c>
      <c r="H158" s="16" t="s">
        <v>105</v>
      </c>
      <c r="I158" s="16" t="s">
        <v>46</v>
      </c>
      <c r="J158" s="16" t="s">
        <v>3</v>
      </c>
      <c r="K158" s="16" t="s">
        <v>3</v>
      </c>
      <c r="L158" s="15">
        <v>0</v>
      </c>
      <c r="M158" s="15">
        <v>0</v>
      </c>
      <c r="N158" s="15">
        <v>0</v>
      </c>
      <c r="O158" s="15">
        <v>6</v>
      </c>
      <c r="P158" s="15">
        <v>0</v>
      </c>
      <c r="Q158" s="15">
        <v>0</v>
      </c>
      <c r="R158" s="15">
        <v>1.5</v>
      </c>
    </row>
    <row r="159" spans="1:18" ht="15.75" x14ac:dyDescent="0.25">
      <c r="A159" s="16" t="s">
        <v>75</v>
      </c>
      <c r="B159" s="16" t="s">
        <v>74</v>
      </c>
      <c r="C159" s="16" t="s">
        <v>16</v>
      </c>
      <c r="D159" s="15">
        <v>445123</v>
      </c>
      <c r="E159" s="17">
        <v>45006.835014074073</v>
      </c>
      <c r="F159" s="15">
        <f t="shared" si="4"/>
        <v>7.5</v>
      </c>
      <c r="G159" s="16" t="s">
        <v>261</v>
      </c>
      <c r="H159" s="16" t="s">
        <v>105</v>
      </c>
      <c r="I159" s="16" t="s">
        <v>5</v>
      </c>
      <c r="J159" s="16" t="s">
        <v>3</v>
      </c>
      <c r="K159" s="16" t="s">
        <v>3</v>
      </c>
      <c r="L159" s="15">
        <v>0</v>
      </c>
      <c r="M159" s="15">
        <v>0</v>
      </c>
      <c r="N159" s="15">
        <v>0</v>
      </c>
      <c r="O159" s="15">
        <v>6</v>
      </c>
      <c r="P159" s="15">
        <v>0</v>
      </c>
      <c r="Q159" s="15">
        <v>0</v>
      </c>
      <c r="R159" s="15">
        <v>1.5</v>
      </c>
    </row>
    <row r="160" spans="1:18" ht="15.75" x14ac:dyDescent="0.25">
      <c r="A160" s="16" t="s">
        <v>75</v>
      </c>
      <c r="B160" s="16" t="s">
        <v>74</v>
      </c>
      <c r="C160" s="16" t="s">
        <v>83</v>
      </c>
      <c r="D160" s="15">
        <v>440563</v>
      </c>
      <c r="E160" s="17">
        <v>45002.660956168977</v>
      </c>
      <c r="F160" s="15">
        <f t="shared" si="4"/>
        <v>7.4</v>
      </c>
      <c r="G160" s="16" t="s">
        <v>262</v>
      </c>
      <c r="H160" s="16" t="s">
        <v>105</v>
      </c>
      <c r="I160" s="16" t="s">
        <v>42</v>
      </c>
      <c r="J160" s="16" t="s">
        <v>3</v>
      </c>
      <c r="K160" s="16" t="s">
        <v>3</v>
      </c>
      <c r="L160" s="15">
        <v>0</v>
      </c>
      <c r="M160" s="15">
        <v>0</v>
      </c>
      <c r="N160" s="15">
        <v>0</v>
      </c>
      <c r="O160" s="15">
        <v>6</v>
      </c>
      <c r="P160" s="15">
        <v>0</v>
      </c>
      <c r="Q160" s="15">
        <v>1.4</v>
      </c>
      <c r="R160" s="15">
        <v>0</v>
      </c>
    </row>
    <row r="161" spans="1:18" ht="15.75" x14ac:dyDescent="0.25">
      <c r="A161" s="16" t="s">
        <v>75</v>
      </c>
      <c r="B161" s="16" t="s">
        <v>74</v>
      </c>
      <c r="C161" s="16" t="s">
        <v>83</v>
      </c>
      <c r="D161" s="15">
        <v>445179</v>
      </c>
      <c r="E161" s="17">
        <v>45006.916451990735</v>
      </c>
      <c r="F161" s="15">
        <f t="shared" si="4"/>
        <v>7.4</v>
      </c>
      <c r="G161" s="16" t="s">
        <v>263</v>
      </c>
      <c r="H161" s="16" t="s">
        <v>105</v>
      </c>
      <c r="I161" s="16" t="s">
        <v>56</v>
      </c>
      <c r="J161" s="16" t="s">
        <v>3</v>
      </c>
      <c r="K161" s="16" t="s">
        <v>3</v>
      </c>
      <c r="L161" s="15">
        <v>0</v>
      </c>
      <c r="M161" s="15">
        <v>0</v>
      </c>
      <c r="N161" s="15">
        <v>0</v>
      </c>
      <c r="O161" s="15">
        <v>6</v>
      </c>
      <c r="P161" s="15">
        <v>0</v>
      </c>
      <c r="Q161" s="15">
        <v>1.4</v>
      </c>
      <c r="R161" s="15">
        <v>0</v>
      </c>
    </row>
    <row r="162" spans="1:18" ht="15.75" x14ac:dyDescent="0.25">
      <c r="A162" s="16" t="s">
        <v>75</v>
      </c>
      <c r="B162" s="16" t="s">
        <v>74</v>
      </c>
      <c r="C162" s="16" t="s">
        <v>83</v>
      </c>
      <c r="D162" s="15">
        <v>432951</v>
      </c>
      <c r="E162" s="17">
        <v>44996.664991238424</v>
      </c>
      <c r="F162" s="15">
        <f t="shared" ref="F162:F181" si="5">L162+M162+N162+O162+P162+Q162+R162</f>
        <v>7.3999999999999995</v>
      </c>
      <c r="G162" s="16" t="s">
        <v>264</v>
      </c>
      <c r="H162" s="16" t="s">
        <v>105</v>
      </c>
      <c r="I162" s="16" t="s">
        <v>7</v>
      </c>
      <c r="J162" s="16" t="s">
        <v>3</v>
      </c>
      <c r="K162" s="16" t="s">
        <v>3</v>
      </c>
      <c r="L162" s="15">
        <v>0</v>
      </c>
      <c r="M162" s="15">
        <v>0</v>
      </c>
      <c r="N162" s="15">
        <v>0</v>
      </c>
      <c r="O162" s="15">
        <v>6</v>
      </c>
      <c r="P162" s="15">
        <v>0</v>
      </c>
      <c r="Q162" s="15">
        <v>0.6</v>
      </c>
      <c r="R162" s="15">
        <v>0.8</v>
      </c>
    </row>
    <row r="163" spans="1:18" ht="15.75" x14ac:dyDescent="0.25">
      <c r="A163" s="16" t="s">
        <v>75</v>
      </c>
      <c r="B163" s="16" t="s">
        <v>74</v>
      </c>
      <c r="C163" s="16" t="s">
        <v>16</v>
      </c>
      <c r="D163" s="15">
        <v>445138</v>
      </c>
      <c r="E163" s="17">
        <v>45006.850075787035</v>
      </c>
      <c r="F163" s="15">
        <f t="shared" si="5"/>
        <v>7.3</v>
      </c>
      <c r="G163" s="16" t="s">
        <v>265</v>
      </c>
      <c r="H163" s="16" t="s">
        <v>105</v>
      </c>
      <c r="I163" s="16" t="s">
        <v>33</v>
      </c>
      <c r="J163" s="16" t="s">
        <v>3</v>
      </c>
      <c r="K163" s="16" t="s">
        <v>3</v>
      </c>
      <c r="L163" s="15">
        <v>0</v>
      </c>
      <c r="M163" s="15">
        <v>0</v>
      </c>
      <c r="N163" s="15">
        <v>0</v>
      </c>
      <c r="O163" s="15">
        <v>6</v>
      </c>
      <c r="P163" s="15">
        <v>0</v>
      </c>
      <c r="Q163" s="15">
        <v>0</v>
      </c>
      <c r="R163" s="15">
        <v>1.3</v>
      </c>
    </row>
    <row r="164" spans="1:18" ht="15.75" x14ac:dyDescent="0.25">
      <c r="A164" s="16" t="s">
        <v>75</v>
      </c>
      <c r="B164" s="16" t="s">
        <v>74</v>
      </c>
      <c r="C164" s="16" t="s">
        <v>83</v>
      </c>
      <c r="D164" s="15">
        <v>434137</v>
      </c>
      <c r="E164" s="17">
        <v>44999.455035694446</v>
      </c>
      <c r="F164" s="15">
        <f t="shared" si="5"/>
        <v>7.2</v>
      </c>
      <c r="G164" s="16" t="s">
        <v>266</v>
      </c>
      <c r="H164" s="16" t="s">
        <v>105</v>
      </c>
      <c r="I164" s="16" t="s">
        <v>44</v>
      </c>
      <c r="J164" s="16" t="s">
        <v>3</v>
      </c>
      <c r="K164" s="16" t="s">
        <v>3</v>
      </c>
      <c r="L164" s="15">
        <v>0</v>
      </c>
      <c r="M164" s="15">
        <v>0</v>
      </c>
      <c r="N164" s="15">
        <v>0</v>
      </c>
      <c r="O164" s="15">
        <v>6</v>
      </c>
      <c r="P164" s="15">
        <v>0</v>
      </c>
      <c r="Q164" s="15">
        <v>1.2</v>
      </c>
      <c r="R164" s="15">
        <v>0</v>
      </c>
    </row>
    <row r="165" spans="1:18" ht="15.75" x14ac:dyDescent="0.25">
      <c r="A165" s="16" t="s">
        <v>75</v>
      </c>
      <c r="B165" s="16" t="s">
        <v>74</v>
      </c>
      <c r="C165" s="16" t="s">
        <v>16</v>
      </c>
      <c r="D165" s="15">
        <v>442647</v>
      </c>
      <c r="E165" s="17">
        <v>45003.860891226846</v>
      </c>
      <c r="F165" s="15">
        <f t="shared" si="5"/>
        <v>7.2</v>
      </c>
      <c r="G165" s="16" t="s">
        <v>267</v>
      </c>
      <c r="H165" s="16" t="s">
        <v>105</v>
      </c>
      <c r="I165" s="16" t="s">
        <v>4</v>
      </c>
      <c r="J165" s="16" t="s">
        <v>3</v>
      </c>
      <c r="K165" s="16" t="s">
        <v>3</v>
      </c>
      <c r="L165" s="15">
        <v>0</v>
      </c>
      <c r="M165" s="15">
        <v>0</v>
      </c>
      <c r="N165" s="15">
        <v>0</v>
      </c>
      <c r="O165" s="15">
        <v>6</v>
      </c>
      <c r="P165" s="15">
        <v>0</v>
      </c>
      <c r="Q165" s="15">
        <v>0</v>
      </c>
      <c r="R165" s="15">
        <v>1.2</v>
      </c>
    </row>
    <row r="166" spans="1:18" ht="15.75" x14ac:dyDescent="0.25">
      <c r="A166" s="16" t="s">
        <v>75</v>
      </c>
      <c r="B166" s="16" t="s">
        <v>74</v>
      </c>
      <c r="C166" s="16" t="s">
        <v>83</v>
      </c>
      <c r="D166" s="15">
        <v>432813</v>
      </c>
      <c r="E166" s="17">
        <v>44995.999046261575</v>
      </c>
      <c r="F166" s="15">
        <f t="shared" si="5"/>
        <v>7</v>
      </c>
      <c r="G166" s="16" t="s">
        <v>268</v>
      </c>
      <c r="H166" s="16" t="s">
        <v>105</v>
      </c>
      <c r="I166" s="16" t="s">
        <v>29</v>
      </c>
      <c r="J166" s="16" t="s">
        <v>3</v>
      </c>
      <c r="K166" s="16" t="s">
        <v>3</v>
      </c>
      <c r="L166" s="15">
        <v>0</v>
      </c>
      <c r="M166" s="15">
        <v>0</v>
      </c>
      <c r="N166" s="15">
        <v>0</v>
      </c>
      <c r="O166" s="15">
        <v>6</v>
      </c>
      <c r="P166" s="15">
        <v>0</v>
      </c>
      <c r="Q166" s="15">
        <v>1</v>
      </c>
      <c r="R166" s="15">
        <v>0</v>
      </c>
    </row>
    <row r="167" spans="1:18" ht="15.75" x14ac:dyDescent="0.25">
      <c r="A167" s="16" t="s">
        <v>75</v>
      </c>
      <c r="B167" s="16" t="s">
        <v>74</v>
      </c>
      <c r="C167" s="16" t="s">
        <v>83</v>
      </c>
      <c r="D167" s="15">
        <v>432971</v>
      </c>
      <c r="E167" s="17">
        <v>44996.729423749995</v>
      </c>
      <c r="F167" s="15">
        <f t="shared" si="5"/>
        <v>6.8</v>
      </c>
      <c r="G167" s="16" t="s">
        <v>269</v>
      </c>
      <c r="H167" s="16" t="s">
        <v>105</v>
      </c>
      <c r="I167" s="16" t="s">
        <v>40</v>
      </c>
      <c r="J167" s="16" t="s">
        <v>3</v>
      </c>
      <c r="K167" s="16" t="s">
        <v>3</v>
      </c>
      <c r="L167" s="15">
        <v>0</v>
      </c>
      <c r="M167" s="15">
        <v>0</v>
      </c>
      <c r="N167" s="15">
        <v>0</v>
      </c>
      <c r="O167" s="15">
        <v>6</v>
      </c>
      <c r="P167" s="15">
        <v>0</v>
      </c>
      <c r="Q167" s="15">
        <v>0.8</v>
      </c>
      <c r="R167" s="15">
        <v>0</v>
      </c>
    </row>
    <row r="168" spans="1:18" ht="15.75" x14ac:dyDescent="0.25">
      <c r="A168" s="16" t="s">
        <v>75</v>
      </c>
      <c r="B168" s="16" t="s">
        <v>74</v>
      </c>
      <c r="C168" s="16" t="s">
        <v>83</v>
      </c>
      <c r="D168" s="15">
        <v>440226</v>
      </c>
      <c r="E168" s="17">
        <v>45002.5662949537</v>
      </c>
      <c r="F168" s="15">
        <f t="shared" si="5"/>
        <v>6.8</v>
      </c>
      <c r="G168" s="16" t="s">
        <v>270</v>
      </c>
      <c r="H168" s="16" t="s">
        <v>105</v>
      </c>
      <c r="I168" s="16" t="s">
        <v>30</v>
      </c>
      <c r="J168" s="16" t="s">
        <v>3</v>
      </c>
      <c r="K168" s="16" t="s">
        <v>3</v>
      </c>
      <c r="L168" s="15">
        <v>0</v>
      </c>
      <c r="M168" s="15">
        <v>0</v>
      </c>
      <c r="N168" s="15">
        <v>0</v>
      </c>
      <c r="O168" s="15">
        <v>6</v>
      </c>
      <c r="P168" s="15">
        <v>0</v>
      </c>
      <c r="Q168" s="15">
        <v>0.8</v>
      </c>
      <c r="R168" s="15">
        <v>0</v>
      </c>
    </row>
    <row r="169" spans="1:18" ht="15.75" x14ac:dyDescent="0.25">
      <c r="A169" s="16" t="s">
        <v>75</v>
      </c>
      <c r="B169" s="16" t="s">
        <v>74</v>
      </c>
      <c r="C169" s="16" t="s">
        <v>83</v>
      </c>
      <c r="D169" s="15">
        <v>444717</v>
      </c>
      <c r="E169" s="17">
        <v>45006.435165659721</v>
      </c>
      <c r="F169" s="15">
        <f t="shared" si="5"/>
        <v>6.6000000000000005</v>
      </c>
      <c r="G169" s="16" t="s">
        <v>271</v>
      </c>
      <c r="H169" s="16" t="s">
        <v>105</v>
      </c>
      <c r="I169" s="16" t="s">
        <v>7</v>
      </c>
      <c r="J169" s="16" t="s">
        <v>3</v>
      </c>
      <c r="K169" s="16" t="s">
        <v>3</v>
      </c>
      <c r="L169" s="15">
        <v>0</v>
      </c>
      <c r="M169" s="15">
        <v>0</v>
      </c>
      <c r="N169" s="15">
        <v>0</v>
      </c>
      <c r="O169" s="15">
        <v>6</v>
      </c>
      <c r="P169" s="15">
        <v>0</v>
      </c>
      <c r="Q169" s="15">
        <v>0.4</v>
      </c>
      <c r="R169" s="15">
        <v>0.2</v>
      </c>
    </row>
    <row r="170" spans="1:18" ht="15.75" x14ac:dyDescent="0.25">
      <c r="A170" s="16" t="s">
        <v>75</v>
      </c>
      <c r="B170" s="16" t="s">
        <v>74</v>
      </c>
      <c r="C170" s="16" t="s">
        <v>83</v>
      </c>
      <c r="D170" s="15">
        <v>433879</v>
      </c>
      <c r="E170" s="17">
        <v>44998.941606550921</v>
      </c>
      <c r="F170" s="15">
        <f t="shared" si="5"/>
        <v>6.6</v>
      </c>
      <c r="G170" s="16" t="s">
        <v>272</v>
      </c>
      <c r="H170" s="16" t="s">
        <v>105</v>
      </c>
      <c r="I170" s="16" t="s">
        <v>32</v>
      </c>
      <c r="J170" s="16" t="s">
        <v>3</v>
      </c>
      <c r="K170" s="16" t="s">
        <v>3</v>
      </c>
      <c r="L170" s="15">
        <v>0</v>
      </c>
      <c r="M170" s="15">
        <v>0</v>
      </c>
      <c r="N170" s="15">
        <v>0</v>
      </c>
      <c r="O170" s="15">
        <v>6</v>
      </c>
      <c r="P170" s="15">
        <v>0</v>
      </c>
      <c r="Q170" s="15">
        <v>0.6</v>
      </c>
      <c r="R170" s="15">
        <v>0</v>
      </c>
    </row>
    <row r="171" spans="1:18" ht="15.75" x14ac:dyDescent="0.25">
      <c r="A171" s="16" t="s">
        <v>75</v>
      </c>
      <c r="B171" s="16" t="s">
        <v>74</v>
      </c>
      <c r="C171" s="16" t="s">
        <v>16</v>
      </c>
      <c r="D171" s="15">
        <v>433488</v>
      </c>
      <c r="E171" s="17">
        <v>44998.431525532404</v>
      </c>
      <c r="F171" s="15">
        <f t="shared" si="5"/>
        <v>6.6</v>
      </c>
      <c r="G171" s="16" t="s">
        <v>273</v>
      </c>
      <c r="H171" s="16" t="s">
        <v>105</v>
      </c>
      <c r="I171" s="16" t="s">
        <v>56</v>
      </c>
      <c r="J171" s="16" t="s">
        <v>3</v>
      </c>
      <c r="K171" s="16" t="s">
        <v>3</v>
      </c>
      <c r="L171" s="15">
        <v>0</v>
      </c>
      <c r="M171" s="15">
        <v>0</v>
      </c>
      <c r="N171" s="15">
        <v>0</v>
      </c>
      <c r="O171" s="15">
        <v>6</v>
      </c>
      <c r="P171" s="15">
        <v>0</v>
      </c>
      <c r="Q171" s="15">
        <v>0</v>
      </c>
      <c r="R171" s="15">
        <v>0.6</v>
      </c>
    </row>
    <row r="172" spans="1:18" ht="15.75" x14ac:dyDescent="0.25">
      <c r="A172" s="16" t="s">
        <v>75</v>
      </c>
      <c r="B172" s="16" t="s">
        <v>74</v>
      </c>
      <c r="C172" s="16" t="s">
        <v>16</v>
      </c>
      <c r="D172" s="15">
        <v>437894</v>
      </c>
      <c r="E172" s="17">
        <v>45001.44963722222</v>
      </c>
      <c r="F172" s="15">
        <f t="shared" si="5"/>
        <v>6.5</v>
      </c>
      <c r="G172" s="16" t="s">
        <v>274</v>
      </c>
      <c r="H172" s="16" t="s">
        <v>105</v>
      </c>
      <c r="I172" s="16" t="s">
        <v>36</v>
      </c>
      <c r="J172" s="16" t="s">
        <v>3</v>
      </c>
      <c r="K172" s="16" t="s">
        <v>3</v>
      </c>
      <c r="L172" s="15">
        <v>0</v>
      </c>
      <c r="M172" s="15">
        <v>0</v>
      </c>
      <c r="N172" s="15">
        <v>0</v>
      </c>
      <c r="O172" s="15">
        <v>0</v>
      </c>
      <c r="P172" s="15">
        <v>3</v>
      </c>
      <c r="Q172" s="15">
        <v>2</v>
      </c>
      <c r="R172" s="15">
        <v>1.5</v>
      </c>
    </row>
    <row r="173" spans="1:18" ht="15.75" x14ac:dyDescent="0.25">
      <c r="A173" s="16" t="s">
        <v>75</v>
      </c>
      <c r="B173" s="16" t="s">
        <v>74</v>
      </c>
      <c r="C173" s="16" t="s">
        <v>83</v>
      </c>
      <c r="D173" s="15">
        <v>443840</v>
      </c>
      <c r="E173" s="17">
        <v>45005.407892592593</v>
      </c>
      <c r="F173" s="15">
        <f t="shared" si="5"/>
        <v>6.4</v>
      </c>
      <c r="G173" s="16" t="s">
        <v>275</v>
      </c>
      <c r="H173" s="16" t="s">
        <v>105</v>
      </c>
      <c r="I173" s="16" t="s">
        <v>17</v>
      </c>
      <c r="J173" s="16" t="s">
        <v>3</v>
      </c>
      <c r="K173" s="16" t="s">
        <v>3</v>
      </c>
      <c r="L173" s="15">
        <v>0</v>
      </c>
      <c r="M173" s="15">
        <v>0</v>
      </c>
      <c r="N173" s="15">
        <v>0</v>
      </c>
      <c r="O173" s="15">
        <v>6</v>
      </c>
      <c r="P173" s="15">
        <v>0</v>
      </c>
      <c r="Q173" s="15">
        <v>0.4</v>
      </c>
      <c r="R173" s="15">
        <v>0</v>
      </c>
    </row>
    <row r="174" spans="1:18" ht="15.75" x14ac:dyDescent="0.25">
      <c r="A174" s="16" t="s">
        <v>75</v>
      </c>
      <c r="B174" s="16" t="s">
        <v>74</v>
      </c>
      <c r="C174" s="16" t="s">
        <v>83</v>
      </c>
      <c r="D174" s="15">
        <v>444538</v>
      </c>
      <c r="E174" s="17">
        <v>45005.942619155088</v>
      </c>
      <c r="F174" s="15">
        <f t="shared" si="5"/>
        <v>6.4</v>
      </c>
      <c r="G174" s="16" t="s">
        <v>276</v>
      </c>
      <c r="H174" s="16" t="s">
        <v>105</v>
      </c>
      <c r="I174" s="16" t="s">
        <v>7</v>
      </c>
      <c r="J174" s="16" t="s">
        <v>3</v>
      </c>
      <c r="K174" s="16" t="s">
        <v>3</v>
      </c>
      <c r="L174" s="15">
        <v>0</v>
      </c>
      <c r="M174" s="15">
        <v>0</v>
      </c>
      <c r="N174" s="15">
        <v>0</v>
      </c>
      <c r="O174" s="15">
        <v>6</v>
      </c>
      <c r="P174" s="15">
        <v>0</v>
      </c>
      <c r="Q174" s="15">
        <v>0.4</v>
      </c>
      <c r="R174" s="15">
        <v>0</v>
      </c>
    </row>
    <row r="175" spans="1:18" ht="15.75" x14ac:dyDescent="0.25">
      <c r="A175" s="16" t="s">
        <v>75</v>
      </c>
      <c r="B175" s="16" t="s">
        <v>74</v>
      </c>
      <c r="C175" s="16" t="s">
        <v>83</v>
      </c>
      <c r="D175" s="15">
        <v>434378</v>
      </c>
      <c r="E175" s="17">
        <v>44999.639028414349</v>
      </c>
      <c r="F175" s="15">
        <f t="shared" si="5"/>
        <v>6.2</v>
      </c>
      <c r="G175" s="16" t="s">
        <v>277</v>
      </c>
      <c r="H175" s="16" t="s">
        <v>105</v>
      </c>
      <c r="I175" s="16" t="s">
        <v>7</v>
      </c>
      <c r="J175" s="16" t="s">
        <v>3</v>
      </c>
      <c r="K175" s="16" t="s">
        <v>3</v>
      </c>
      <c r="L175" s="15">
        <v>0</v>
      </c>
      <c r="M175" s="15">
        <v>0</v>
      </c>
      <c r="N175" s="15">
        <v>0</v>
      </c>
      <c r="O175" s="15">
        <v>6</v>
      </c>
      <c r="P175" s="15">
        <v>0</v>
      </c>
      <c r="Q175" s="15">
        <v>0.2</v>
      </c>
      <c r="R175" s="15">
        <v>0</v>
      </c>
    </row>
    <row r="176" spans="1:18" ht="15.75" x14ac:dyDescent="0.25">
      <c r="A176" s="16" t="s">
        <v>75</v>
      </c>
      <c r="B176" s="16" t="s">
        <v>74</v>
      </c>
      <c r="C176" s="16" t="s">
        <v>16</v>
      </c>
      <c r="D176" s="15">
        <v>434477</v>
      </c>
      <c r="E176" s="17">
        <v>44999.718412858798</v>
      </c>
      <c r="F176" s="15">
        <f t="shared" si="5"/>
        <v>6</v>
      </c>
      <c r="G176" s="16" t="s">
        <v>278</v>
      </c>
      <c r="H176" s="16" t="s">
        <v>105</v>
      </c>
      <c r="I176" s="16" t="s">
        <v>49</v>
      </c>
      <c r="J176" s="16" t="s">
        <v>3</v>
      </c>
      <c r="K176" s="16" t="s">
        <v>3</v>
      </c>
      <c r="L176" s="15">
        <v>0</v>
      </c>
      <c r="M176" s="15">
        <v>0</v>
      </c>
      <c r="N176" s="15">
        <v>0</v>
      </c>
      <c r="O176" s="15">
        <v>6</v>
      </c>
      <c r="P176" s="15">
        <v>0</v>
      </c>
      <c r="Q176" s="15">
        <v>0</v>
      </c>
      <c r="R176" s="15">
        <v>0</v>
      </c>
    </row>
    <row r="177" spans="1:18" ht="15.75" x14ac:dyDescent="0.25">
      <c r="A177" s="16" t="s">
        <v>75</v>
      </c>
      <c r="B177" s="16" t="s">
        <v>74</v>
      </c>
      <c r="C177" s="16" t="s">
        <v>16</v>
      </c>
      <c r="D177" s="15">
        <v>435192</v>
      </c>
      <c r="E177" s="17">
        <v>45000.407059467594</v>
      </c>
      <c r="F177" s="15">
        <f t="shared" si="5"/>
        <v>6</v>
      </c>
      <c r="G177" s="16" t="s">
        <v>279</v>
      </c>
      <c r="H177" s="16" t="s">
        <v>105</v>
      </c>
      <c r="I177" s="16" t="s">
        <v>5</v>
      </c>
      <c r="J177" s="16" t="s">
        <v>3</v>
      </c>
      <c r="K177" s="16" t="s">
        <v>3</v>
      </c>
      <c r="L177" s="15">
        <v>0</v>
      </c>
      <c r="M177" s="15">
        <v>0</v>
      </c>
      <c r="N177" s="15">
        <v>0</v>
      </c>
      <c r="O177" s="15">
        <v>6</v>
      </c>
      <c r="P177" s="15">
        <v>0</v>
      </c>
      <c r="Q177" s="15">
        <v>0</v>
      </c>
      <c r="R177" s="15">
        <v>0</v>
      </c>
    </row>
    <row r="178" spans="1:18" ht="15.75" x14ac:dyDescent="0.25">
      <c r="A178" s="16" t="s">
        <v>75</v>
      </c>
      <c r="B178" s="16" t="s">
        <v>74</v>
      </c>
      <c r="C178" s="16" t="s">
        <v>16</v>
      </c>
      <c r="D178" s="15">
        <v>445189</v>
      </c>
      <c r="E178" s="17">
        <v>45006.925539398144</v>
      </c>
      <c r="F178" s="15">
        <f t="shared" si="5"/>
        <v>6</v>
      </c>
      <c r="G178" s="16" t="s">
        <v>280</v>
      </c>
      <c r="H178" s="16" t="s">
        <v>105</v>
      </c>
      <c r="I178" s="16" t="s">
        <v>281</v>
      </c>
      <c r="J178" s="16" t="s">
        <v>3</v>
      </c>
      <c r="K178" s="16" t="s">
        <v>3</v>
      </c>
      <c r="L178" s="15">
        <v>0</v>
      </c>
      <c r="M178" s="15">
        <v>0</v>
      </c>
      <c r="N178" s="15">
        <v>0</v>
      </c>
      <c r="O178" s="15">
        <v>6</v>
      </c>
      <c r="P178" s="15">
        <v>0</v>
      </c>
      <c r="Q178" s="15">
        <v>0</v>
      </c>
      <c r="R178" s="15">
        <v>0</v>
      </c>
    </row>
    <row r="179" spans="1:18" ht="15.75" x14ac:dyDescent="0.25">
      <c r="A179" s="16" t="s">
        <v>75</v>
      </c>
      <c r="B179" s="16" t="s">
        <v>74</v>
      </c>
      <c r="C179" s="16" t="s">
        <v>16</v>
      </c>
      <c r="D179" s="15">
        <v>445222</v>
      </c>
      <c r="E179" s="17">
        <v>45006.993062604168</v>
      </c>
      <c r="F179" s="15">
        <f t="shared" si="5"/>
        <v>6</v>
      </c>
      <c r="G179" s="16" t="s">
        <v>282</v>
      </c>
      <c r="H179" s="16" t="s">
        <v>105</v>
      </c>
      <c r="I179" s="16" t="s">
        <v>21</v>
      </c>
      <c r="J179" s="16" t="s">
        <v>3</v>
      </c>
      <c r="K179" s="16" t="s">
        <v>3</v>
      </c>
      <c r="L179" s="15">
        <v>0</v>
      </c>
      <c r="M179" s="15">
        <v>0</v>
      </c>
      <c r="N179" s="15">
        <v>0</v>
      </c>
      <c r="O179" s="15">
        <v>6</v>
      </c>
      <c r="P179" s="15">
        <v>0</v>
      </c>
      <c r="Q179" s="15">
        <v>0</v>
      </c>
      <c r="R179" s="15">
        <v>0</v>
      </c>
    </row>
    <row r="180" spans="1:18" ht="15.75" x14ac:dyDescent="0.25">
      <c r="A180" s="16" t="s">
        <v>75</v>
      </c>
      <c r="B180" s="16" t="s">
        <v>74</v>
      </c>
      <c r="C180" s="16" t="s">
        <v>16</v>
      </c>
      <c r="D180" s="15">
        <v>437406</v>
      </c>
      <c r="E180" s="17">
        <v>45001.023009641205</v>
      </c>
      <c r="F180" s="15">
        <f t="shared" si="5"/>
        <v>4.2</v>
      </c>
      <c r="G180" s="16" t="s">
        <v>283</v>
      </c>
      <c r="H180" s="16" t="s">
        <v>105</v>
      </c>
      <c r="I180" s="16" t="s">
        <v>38</v>
      </c>
      <c r="J180" s="16" t="s">
        <v>3</v>
      </c>
      <c r="K180" s="16" t="s">
        <v>3</v>
      </c>
      <c r="L180" s="15">
        <v>0</v>
      </c>
      <c r="M180" s="15">
        <v>0</v>
      </c>
      <c r="N180" s="15">
        <v>0</v>
      </c>
      <c r="O180" s="15">
        <v>0</v>
      </c>
      <c r="P180" s="15">
        <v>3</v>
      </c>
      <c r="Q180" s="15">
        <v>0</v>
      </c>
      <c r="R180" s="15">
        <v>1.2</v>
      </c>
    </row>
    <row r="181" spans="1:18" ht="15.75" x14ac:dyDescent="0.25">
      <c r="A181" s="16" t="s">
        <v>75</v>
      </c>
      <c r="B181" s="16" t="s">
        <v>74</v>
      </c>
      <c r="C181" s="16" t="s">
        <v>16</v>
      </c>
      <c r="D181" s="15">
        <v>441515</v>
      </c>
      <c r="E181" s="17">
        <v>45003.312180891204</v>
      </c>
      <c r="F181" s="15">
        <f t="shared" si="5"/>
        <v>3</v>
      </c>
      <c r="G181" s="16" t="s">
        <v>284</v>
      </c>
      <c r="H181" s="16" t="s">
        <v>105</v>
      </c>
      <c r="I181" s="16" t="s">
        <v>33</v>
      </c>
      <c r="J181" s="16" t="s">
        <v>3</v>
      </c>
      <c r="K181" s="16" t="s">
        <v>3</v>
      </c>
      <c r="L181" s="15">
        <v>0</v>
      </c>
      <c r="M181" s="15">
        <v>0</v>
      </c>
      <c r="N181" s="15">
        <v>0</v>
      </c>
      <c r="O181" s="15">
        <v>0</v>
      </c>
      <c r="P181" s="15">
        <v>3</v>
      </c>
      <c r="Q181" s="15">
        <v>0</v>
      </c>
      <c r="R181" s="15">
        <v>0</v>
      </c>
    </row>
  </sheetData>
  <pageMargins left="0.25" right="0.25" top="0.75" bottom="0.75" header="0.3" footer="0.3"/>
  <pageSetup paperSize="9" scale="26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E322A-0363-470E-B31E-18E9BB82855A}">
  <sheetPr>
    <pageSetUpPr fitToPage="1"/>
  </sheetPr>
  <dimension ref="A1:R49"/>
  <sheetViews>
    <sheetView zoomScale="80" zoomScaleNormal="80" workbookViewId="0">
      <selection activeCell="F1" sqref="F1:F1048576"/>
    </sheetView>
  </sheetViews>
  <sheetFormatPr defaultColWidth="20.42578125" defaultRowHeight="15" x14ac:dyDescent="0.25"/>
  <cols>
    <col min="1" max="1" width="10.85546875" style="8" bestFit="1" customWidth="1"/>
    <col min="2" max="2" width="19.85546875" style="8" bestFit="1" customWidth="1"/>
    <col min="3" max="3" width="23.28515625" style="8" bestFit="1" customWidth="1"/>
    <col min="4" max="4" width="12.85546875" style="9" bestFit="1" customWidth="1"/>
    <col min="5" max="5" width="22.42578125" style="9" bestFit="1" customWidth="1"/>
    <col min="6" max="6" width="15.28515625" style="10" bestFit="1" customWidth="1"/>
    <col min="7" max="7" width="58.28515625" style="9" bestFit="1" customWidth="1"/>
    <col min="8" max="8" width="33.42578125" style="10" customWidth="1"/>
    <col min="9" max="9" width="7.42578125" style="8" bestFit="1" customWidth="1"/>
    <col min="10" max="10" width="11.28515625" style="8" bestFit="1" customWidth="1"/>
    <col min="11" max="11" width="17.7109375" style="8" bestFit="1" customWidth="1"/>
    <col min="12" max="12" width="20.7109375" style="8" bestFit="1" customWidth="1"/>
    <col min="13" max="13" width="35.28515625" style="8" bestFit="1" customWidth="1"/>
    <col min="14" max="14" width="38.85546875" style="8" bestFit="1" customWidth="1"/>
    <col min="15" max="15" width="33.140625" style="8" bestFit="1" customWidth="1"/>
    <col min="16" max="16" width="52.85546875" style="9" bestFit="1" customWidth="1"/>
    <col min="17" max="17" width="44" style="9" bestFit="1" customWidth="1"/>
    <col min="18" max="18" width="47.42578125" style="9" bestFit="1" customWidth="1"/>
    <col min="19" max="16384" width="20.42578125" style="8"/>
  </cols>
  <sheetData>
    <row r="1" spans="1:18" s="13" customFormat="1" ht="30.75" customHeight="1" x14ac:dyDescent="0.2">
      <c r="A1" s="11" t="s">
        <v>8</v>
      </c>
      <c r="B1" s="11" t="s">
        <v>0</v>
      </c>
      <c r="C1" s="11" t="s">
        <v>9</v>
      </c>
      <c r="D1" s="11" t="s">
        <v>10</v>
      </c>
      <c r="E1" s="11" t="s">
        <v>11</v>
      </c>
      <c r="F1" s="12" t="s">
        <v>55</v>
      </c>
      <c r="G1" s="11" t="s">
        <v>12</v>
      </c>
      <c r="H1" s="11" t="s">
        <v>13</v>
      </c>
      <c r="I1" s="11" t="s">
        <v>1</v>
      </c>
      <c r="J1" s="11" t="s">
        <v>14</v>
      </c>
      <c r="K1" s="11" t="s">
        <v>15</v>
      </c>
      <c r="L1" s="11" t="s">
        <v>24</v>
      </c>
      <c r="M1" s="11" t="s">
        <v>50</v>
      </c>
      <c r="N1" s="11" t="s">
        <v>68</v>
      </c>
      <c r="O1" s="11" t="s">
        <v>69</v>
      </c>
      <c r="P1" s="11" t="s">
        <v>51</v>
      </c>
      <c r="Q1" s="11" t="s">
        <v>26</v>
      </c>
      <c r="R1" s="11" t="s">
        <v>25</v>
      </c>
    </row>
    <row r="2" spans="1:18" ht="15.75" x14ac:dyDescent="0.25">
      <c r="A2" s="16" t="s">
        <v>75</v>
      </c>
      <c r="B2" s="16" t="s">
        <v>74</v>
      </c>
      <c r="C2" s="16" t="s">
        <v>83</v>
      </c>
      <c r="D2" s="15">
        <v>435134</v>
      </c>
      <c r="E2" s="17">
        <v>45000.385390891199</v>
      </c>
      <c r="F2" s="15">
        <f t="shared" ref="F2:F49" si="0">L2+M2+N2+O2+P2+Q2+R2</f>
        <v>23.5</v>
      </c>
      <c r="G2" s="16" t="s">
        <v>285</v>
      </c>
      <c r="H2" s="16" t="s">
        <v>286</v>
      </c>
      <c r="I2" s="16" t="s">
        <v>49</v>
      </c>
      <c r="J2" s="16" t="s">
        <v>3</v>
      </c>
      <c r="K2" s="16" t="s">
        <v>3</v>
      </c>
      <c r="L2" s="15">
        <v>0</v>
      </c>
      <c r="M2" s="15">
        <v>0</v>
      </c>
      <c r="N2" s="15">
        <v>0</v>
      </c>
      <c r="O2" s="15">
        <v>6</v>
      </c>
      <c r="P2" s="15">
        <v>4</v>
      </c>
      <c r="Q2" s="15">
        <v>12</v>
      </c>
      <c r="R2" s="15">
        <v>1.5</v>
      </c>
    </row>
    <row r="3" spans="1:18" ht="15.75" x14ac:dyDescent="0.25">
      <c r="A3" s="16" t="s">
        <v>75</v>
      </c>
      <c r="B3" s="16" t="s">
        <v>74</v>
      </c>
      <c r="C3" s="16" t="s">
        <v>83</v>
      </c>
      <c r="D3" s="15">
        <v>445121</v>
      </c>
      <c r="E3" s="17">
        <v>45006.834201122685</v>
      </c>
      <c r="F3" s="15">
        <f t="shared" si="0"/>
        <v>20.5</v>
      </c>
      <c r="G3" s="16" t="s">
        <v>287</v>
      </c>
      <c r="H3" s="16" t="s">
        <v>286</v>
      </c>
      <c r="I3" s="16" t="s">
        <v>29</v>
      </c>
      <c r="J3" s="16" t="s">
        <v>3</v>
      </c>
      <c r="K3" s="16" t="s">
        <v>3</v>
      </c>
      <c r="L3" s="15">
        <v>0</v>
      </c>
      <c r="M3" s="15">
        <v>0</v>
      </c>
      <c r="N3" s="15">
        <v>0</v>
      </c>
      <c r="O3" s="15">
        <v>6</v>
      </c>
      <c r="P3" s="15">
        <v>3</v>
      </c>
      <c r="Q3" s="15">
        <v>10</v>
      </c>
      <c r="R3" s="15">
        <v>1.5</v>
      </c>
    </row>
    <row r="4" spans="1:18" ht="15.75" x14ac:dyDescent="0.25">
      <c r="A4" s="16" t="s">
        <v>75</v>
      </c>
      <c r="B4" s="16" t="s">
        <v>74</v>
      </c>
      <c r="C4" s="16" t="s">
        <v>83</v>
      </c>
      <c r="D4" s="15">
        <v>434459</v>
      </c>
      <c r="E4" s="17">
        <v>44999.704516192127</v>
      </c>
      <c r="F4" s="15">
        <f t="shared" si="0"/>
        <v>20.399999999999999</v>
      </c>
      <c r="G4" s="16" t="s">
        <v>288</v>
      </c>
      <c r="H4" s="16" t="s">
        <v>286</v>
      </c>
      <c r="I4" s="16" t="s">
        <v>5</v>
      </c>
      <c r="J4" s="16" t="s">
        <v>3</v>
      </c>
      <c r="K4" s="16" t="s">
        <v>3</v>
      </c>
      <c r="L4" s="15">
        <v>0</v>
      </c>
      <c r="M4" s="15">
        <v>0</v>
      </c>
      <c r="N4" s="15">
        <v>0</v>
      </c>
      <c r="O4" s="15">
        <v>6</v>
      </c>
      <c r="P4" s="15">
        <v>3</v>
      </c>
      <c r="Q4" s="15">
        <v>10.199999999999999</v>
      </c>
      <c r="R4" s="15">
        <v>1.2</v>
      </c>
    </row>
    <row r="5" spans="1:18" ht="15.75" x14ac:dyDescent="0.25">
      <c r="A5" s="16" t="s">
        <v>75</v>
      </c>
      <c r="B5" s="16" t="s">
        <v>74</v>
      </c>
      <c r="C5" s="16" t="s">
        <v>83</v>
      </c>
      <c r="D5" s="15">
        <v>444983</v>
      </c>
      <c r="E5" s="17">
        <v>45006.678756238427</v>
      </c>
      <c r="F5" s="15">
        <f t="shared" si="0"/>
        <v>20.100000000000001</v>
      </c>
      <c r="G5" s="16" t="s">
        <v>289</v>
      </c>
      <c r="H5" s="16" t="s">
        <v>286</v>
      </c>
      <c r="I5" s="16" t="s">
        <v>36</v>
      </c>
      <c r="J5" s="16" t="s">
        <v>3</v>
      </c>
      <c r="K5" s="16" t="s">
        <v>3</v>
      </c>
      <c r="L5" s="15">
        <v>0</v>
      </c>
      <c r="M5" s="15">
        <v>0</v>
      </c>
      <c r="N5" s="15">
        <v>0</v>
      </c>
      <c r="O5" s="15">
        <v>6</v>
      </c>
      <c r="P5" s="15">
        <v>3</v>
      </c>
      <c r="Q5" s="15">
        <v>9.6</v>
      </c>
      <c r="R5" s="15">
        <v>1.5</v>
      </c>
    </row>
    <row r="6" spans="1:18" ht="15.75" x14ac:dyDescent="0.25">
      <c r="A6" s="16" t="s">
        <v>75</v>
      </c>
      <c r="B6" s="16" t="s">
        <v>74</v>
      </c>
      <c r="C6" s="16" t="s">
        <v>83</v>
      </c>
      <c r="D6" s="15">
        <v>443454</v>
      </c>
      <c r="E6" s="17">
        <v>45004.492592800925</v>
      </c>
      <c r="F6" s="15">
        <f t="shared" si="0"/>
        <v>20.100000000000001</v>
      </c>
      <c r="G6" s="16" t="s">
        <v>290</v>
      </c>
      <c r="H6" s="16" t="s">
        <v>286</v>
      </c>
      <c r="I6" s="16" t="s">
        <v>62</v>
      </c>
      <c r="J6" s="16" t="s">
        <v>3</v>
      </c>
      <c r="K6" s="16" t="s">
        <v>3</v>
      </c>
      <c r="L6" s="15">
        <v>0</v>
      </c>
      <c r="M6" s="15">
        <v>0</v>
      </c>
      <c r="N6" s="15">
        <v>0</v>
      </c>
      <c r="O6" s="15">
        <v>6</v>
      </c>
      <c r="P6" s="15">
        <v>4</v>
      </c>
      <c r="Q6" s="15">
        <v>8.6</v>
      </c>
      <c r="R6" s="15">
        <v>1.5</v>
      </c>
    </row>
    <row r="7" spans="1:18" ht="15.75" x14ac:dyDescent="0.25">
      <c r="A7" s="16" t="s">
        <v>75</v>
      </c>
      <c r="B7" s="16" t="s">
        <v>74</v>
      </c>
      <c r="C7" s="16" t="s">
        <v>83</v>
      </c>
      <c r="D7" s="15">
        <v>433179</v>
      </c>
      <c r="E7" s="17">
        <v>44997.762463090279</v>
      </c>
      <c r="F7" s="15">
        <f t="shared" si="0"/>
        <v>19.3</v>
      </c>
      <c r="G7" s="16" t="s">
        <v>291</v>
      </c>
      <c r="H7" s="16" t="s">
        <v>286</v>
      </c>
      <c r="I7" s="16" t="s">
        <v>49</v>
      </c>
      <c r="J7" s="16" t="s">
        <v>3</v>
      </c>
      <c r="K7" s="16" t="s">
        <v>3</v>
      </c>
      <c r="L7" s="15">
        <v>0</v>
      </c>
      <c r="M7" s="15">
        <v>0</v>
      </c>
      <c r="N7" s="15">
        <v>0</v>
      </c>
      <c r="O7" s="15">
        <v>6</v>
      </c>
      <c r="P7" s="15">
        <v>4</v>
      </c>
      <c r="Q7" s="15">
        <v>7.8</v>
      </c>
      <c r="R7" s="15">
        <v>1.5</v>
      </c>
    </row>
    <row r="8" spans="1:18" ht="15.75" x14ac:dyDescent="0.25">
      <c r="A8" s="16" t="s">
        <v>75</v>
      </c>
      <c r="B8" s="16" t="s">
        <v>74</v>
      </c>
      <c r="C8" s="16" t="s">
        <v>83</v>
      </c>
      <c r="D8" s="15">
        <v>432733</v>
      </c>
      <c r="E8" s="17">
        <v>44995.766638773144</v>
      </c>
      <c r="F8" s="15">
        <f t="shared" si="0"/>
        <v>19.100000000000001</v>
      </c>
      <c r="G8" s="16" t="s">
        <v>292</v>
      </c>
      <c r="H8" s="16" t="s">
        <v>286</v>
      </c>
      <c r="I8" s="16" t="s">
        <v>37</v>
      </c>
      <c r="J8" s="16" t="s">
        <v>3</v>
      </c>
      <c r="K8" s="16" t="s">
        <v>3</v>
      </c>
      <c r="L8" s="15">
        <v>0</v>
      </c>
      <c r="M8" s="15">
        <v>0</v>
      </c>
      <c r="N8" s="15">
        <v>0</v>
      </c>
      <c r="O8" s="15">
        <v>6</v>
      </c>
      <c r="P8" s="15">
        <v>0</v>
      </c>
      <c r="Q8" s="15">
        <v>12</v>
      </c>
      <c r="R8" s="15">
        <v>1.1000000000000001</v>
      </c>
    </row>
    <row r="9" spans="1:18" ht="15.75" x14ac:dyDescent="0.25">
      <c r="A9" s="16" t="s">
        <v>75</v>
      </c>
      <c r="B9" s="16" t="s">
        <v>74</v>
      </c>
      <c r="C9" s="16" t="s">
        <v>83</v>
      </c>
      <c r="D9" s="15">
        <v>433712</v>
      </c>
      <c r="E9" s="17">
        <v>44998.646939571758</v>
      </c>
      <c r="F9" s="15">
        <f t="shared" si="0"/>
        <v>19.100000000000001</v>
      </c>
      <c r="G9" s="16" t="s">
        <v>293</v>
      </c>
      <c r="H9" s="16" t="s">
        <v>286</v>
      </c>
      <c r="I9" s="16" t="s">
        <v>29</v>
      </c>
      <c r="J9" s="16" t="s">
        <v>3</v>
      </c>
      <c r="K9" s="16" t="s">
        <v>3</v>
      </c>
      <c r="L9" s="15">
        <v>0</v>
      </c>
      <c r="M9" s="15">
        <v>0</v>
      </c>
      <c r="N9" s="15">
        <v>0</v>
      </c>
      <c r="O9" s="15">
        <v>6</v>
      </c>
      <c r="P9" s="15">
        <v>0</v>
      </c>
      <c r="Q9" s="15">
        <v>12</v>
      </c>
      <c r="R9" s="15">
        <v>1.1000000000000001</v>
      </c>
    </row>
    <row r="10" spans="1:18" ht="15.75" x14ac:dyDescent="0.25">
      <c r="A10" s="16" t="s">
        <v>75</v>
      </c>
      <c r="B10" s="16" t="s">
        <v>74</v>
      </c>
      <c r="C10" s="16" t="s">
        <v>83</v>
      </c>
      <c r="D10" s="15">
        <v>442363</v>
      </c>
      <c r="E10" s="17">
        <v>45003.765231550926</v>
      </c>
      <c r="F10" s="15">
        <f t="shared" si="0"/>
        <v>16.8</v>
      </c>
      <c r="G10" s="16" t="s">
        <v>294</v>
      </c>
      <c r="H10" s="16" t="s">
        <v>286</v>
      </c>
      <c r="I10" s="16" t="s">
        <v>7</v>
      </c>
      <c r="J10" s="16" t="s">
        <v>3</v>
      </c>
      <c r="K10" s="16" t="s">
        <v>3</v>
      </c>
      <c r="L10" s="15">
        <v>0</v>
      </c>
      <c r="M10" s="15">
        <v>0</v>
      </c>
      <c r="N10" s="15">
        <v>0</v>
      </c>
      <c r="O10" s="15">
        <v>6</v>
      </c>
      <c r="P10" s="15">
        <v>0</v>
      </c>
      <c r="Q10" s="15">
        <v>10.8</v>
      </c>
      <c r="R10" s="15">
        <v>0</v>
      </c>
    </row>
    <row r="11" spans="1:18" ht="15.75" x14ac:dyDescent="0.25">
      <c r="A11" s="16" t="s">
        <v>75</v>
      </c>
      <c r="B11" s="16" t="s">
        <v>74</v>
      </c>
      <c r="C11" s="16" t="s">
        <v>83</v>
      </c>
      <c r="D11" s="15">
        <v>439178</v>
      </c>
      <c r="E11" s="17">
        <v>45001.913327465278</v>
      </c>
      <c r="F11" s="15">
        <f t="shared" si="0"/>
        <v>16.399999999999999</v>
      </c>
      <c r="G11" s="16" t="s">
        <v>295</v>
      </c>
      <c r="H11" s="16" t="s">
        <v>286</v>
      </c>
      <c r="I11" s="16" t="s">
        <v>29</v>
      </c>
      <c r="J11" s="16" t="s">
        <v>3</v>
      </c>
      <c r="K11" s="16" t="s">
        <v>3</v>
      </c>
      <c r="L11" s="15">
        <v>0</v>
      </c>
      <c r="M11" s="15">
        <v>0</v>
      </c>
      <c r="N11" s="15">
        <v>0</v>
      </c>
      <c r="O11" s="15">
        <v>6</v>
      </c>
      <c r="P11" s="15">
        <v>3</v>
      </c>
      <c r="Q11" s="15">
        <v>7.2</v>
      </c>
      <c r="R11" s="15">
        <v>0.2</v>
      </c>
    </row>
    <row r="12" spans="1:18" ht="15.75" x14ac:dyDescent="0.25">
      <c r="A12" s="16" t="s">
        <v>75</v>
      </c>
      <c r="B12" s="16" t="s">
        <v>74</v>
      </c>
      <c r="C12" s="16" t="s">
        <v>83</v>
      </c>
      <c r="D12" s="15">
        <v>433037</v>
      </c>
      <c r="E12" s="17">
        <v>44996.909674907409</v>
      </c>
      <c r="F12" s="15">
        <f t="shared" si="0"/>
        <v>15.9</v>
      </c>
      <c r="G12" s="16" t="s">
        <v>296</v>
      </c>
      <c r="H12" s="16" t="s">
        <v>286</v>
      </c>
      <c r="I12" s="16" t="s">
        <v>49</v>
      </c>
      <c r="J12" s="16" t="s">
        <v>3</v>
      </c>
      <c r="K12" s="16" t="s">
        <v>3</v>
      </c>
      <c r="L12" s="15">
        <v>0</v>
      </c>
      <c r="M12" s="15">
        <v>0</v>
      </c>
      <c r="N12" s="15">
        <v>0</v>
      </c>
      <c r="O12" s="15">
        <v>6</v>
      </c>
      <c r="P12" s="15">
        <v>0</v>
      </c>
      <c r="Q12" s="15">
        <v>8.4</v>
      </c>
      <c r="R12" s="15">
        <v>1.5</v>
      </c>
    </row>
    <row r="13" spans="1:18" ht="15.75" x14ac:dyDescent="0.25">
      <c r="A13" s="16" t="s">
        <v>75</v>
      </c>
      <c r="B13" s="16" t="s">
        <v>74</v>
      </c>
      <c r="C13" s="16" t="s">
        <v>83</v>
      </c>
      <c r="D13" s="15">
        <v>443500</v>
      </c>
      <c r="E13" s="17">
        <v>45004.646511226849</v>
      </c>
      <c r="F13" s="15">
        <f t="shared" si="0"/>
        <v>15.4</v>
      </c>
      <c r="G13" s="16" t="s">
        <v>297</v>
      </c>
      <c r="H13" s="16" t="s">
        <v>286</v>
      </c>
      <c r="I13" s="16" t="s">
        <v>28</v>
      </c>
      <c r="J13" s="16" t="s">
        <v>3</v>
      </c>
      <c r="K13" s="16" t="s">
        <v>3</v>
      </c>
      <c r="L13" s="15">
        <v>0</v>
      </c>
      <c r="M13" s="15">
        <v>0</v>
      </c>
      <c r="N13" s="15">
        <v>0</v>
      </c>
      <c r="O13" s="15">
        <v>6</v>
      </c>
      <c r="P13" s="15">
        <v>0</v>
      </c>
      <c r="Q13" s="15">
        <v>8</v>
      </c>
      <c r="R13" s="15">
        <v>1.4</v>
      </c>
    </row>
    <row r="14" spans="1:18" ht="15.75" x14ac:dyDescent="0.25">
      <c r="A14" s="16" t="s">
        <v>75</v>
      </c>
      <c r="B14" s="16" t="s">
        <v>74</v>
      </c>
      <c r="C14" s="16" t="s">
        <v>83</v>
      </c>
      <c r="D14" s="15">
        <v>434332</v>
      </c>
      <c r="E14" s="17">
        <v>44999.590863333331</v>
      </c>
      <c r="F14" s="15">
        <f t="shared" si="0"/>
        <v>15.3</v>
      </c>
      <c r="G14" s="16" t="s">
        <v>298</v>
      </c>
      <c r="H14" s="16" t="s">
        <v>286</v>
      </c>
      <c r="I14" s="16" t="s">
        <v>7</v>
      </c>
      <c r="J14" s="16" t="s">
        <v>3</v>
      </c>
      <c r="K14" s="16" t="s">
        <v>3</v>
      </c>
      <c r="L14" s="15">
        <v>0</v>
      </c>
      <c r="M14" s="15">
        <v>0</v>
      </c>
      <c r="N14" s="15">
        <v>0</v>
      </c>
      <c r="O14" s="15">
        <v>6</v>
      </c>
      <c r="P14" s="15">
        <v>3</v>
      </c>
      <c r="Q14" s="15">
        <v>4.8</v>
      </c>
      <c r="R14" s="15">
        <v>1.5</v>
      </c>
    </row>
    <row r="15" spans="1:18" ht="15.75" x14ac:dyDescent="0.25">
      <c r="A15" s="16" t="s">
        <v>75</v>
      </c>
      <c r="B15" s="16" t="s">
        <v>74</v>
      </c>
      <c r="C15" s="16" t="s">
        <v>16</v>
      </c>
      <c r="D15" s="15">
        <v>433409</v>
      </c>
      <c r="E15" s="17">
        <v>44998.383317395834</v>
      </c>
      <c r="F15" s="15">
        <f t="shared" si="0"/>
        <v>15</v>
      </c>
      <c r="G15" s="16" t="s">
        <v>299</v>
      </c>
      <c r="H15" s="16" t="s">
        <v>286</v>
      </c>
      <c r="I15" s="16" t="s">
        <v>49</v>
      </c>
      <c r="J15" s="16" t="s">
        <v>2</v>
      </c>
      <c r="K15" s="16" t="s">
        <v>3</v>
      </c>
      <c r="L15" s="15">
        <v>6</v>
      </c>
      <c r="M15" s="15">
        <v>0</v>
      </c>
      <c r="N15" s="15">
        <v>0</v>
      </c>
      <c r="O15" s="15">
        <v>6</v>
      </c>
      <c r="P15" s="15">
        <v>3</v>
      </c>
      <c r="Q15" s="15">
        <v>0</v>
      </c>
      <c r="R15" s="15">
        <v>0</v>
      </c>
    </row>
    <row r="16" spans="1:18" ht="15.75" x14ac:dyDescent="0.25">
      <c r="A16" s="16" t="s">
        <v>75</v>
      </c>
      <c r="B16" s="16" t="s">
        <v>74</v>
      </c>
      <c r="C16" s="16" t="s">
        <v>83</v>
      </c>
      <c r="D16" s="15">
        <v>436200</v>
      </c>
      <c r="E16" s="17">
        <v>45000.608538715278</v>
      </c>
      <c r="F16" s="15">
        <f t="shared" si="0"/>
        <v>14.2</v>
      </c>
      <c r="G16" s="16" t="s">
        <v>300</v>
      </c>
      <c r="H16" s="16" t="s">
        <v>286</v>
      </c>
      <c r="I16" s="16" t="s">
        <v>22</v>
      </c>
      <c r="J16" s="16" t="s">
        <v>3</v>
      </c>
      <c r="K16" s="16" t="s">
        <v>3</v>
      </c>
      <c r="L16" s="15">
        <v>0</v>
      </c>
      <c r="M16" s="15">
        <v>0</v>
      </c>
      <c r="N16" s="15">
        <v>0</v>
      </c>
      <c r="O16" s="15">
        <v>6</v>
      </c>
      <c r="P16" s="15">
        <v>0</v>
      </c>
      <c r="Q16" s="15">
        <v>7.2</v>
      </c>
      <c r="R16" s="15">
        <v>1</v>
      </c>
    </row>
    <row r="17" spans="1:18" ht="15.75" x14ac:dyDescent="0.25">
      <c r="A17" s="16" t="s">
        <v>75</v>
      </c>
      <c r="B17" s="16" t="s">
        <v>74</v>
      </c>
      <c r="C17" s="16" t="s">
        <v>83</v>
      </c>
      <c r="D17" s="15">
        <v>436853</v>
      </c>
      <c r="E17" s="17">
        <v>45000.804347893514</v>
      </c>
      <c r="F17" s="15">
        <f t="shared" si="0"/>
        <v>14.100000000000001</v>
      </c>
      <c r="G17" s="16" t="s">
        <v>301</v>
      </c>
      <c r="H17" s="16" t="s">
        <v>286</v>
      </c>
      <c r="I17" s="16" t="s">
        <v>30</v>
      </c>
      <c r="J17" s="16" t="s">
        <v>3</v>
      </c>
      <c r="K17" s="16" t="s">
        <v>3</v>
      </c>
      <c r="L17" s="15">
        <v>0</v>
      </c>
      <c r="M17" s="15">
        <v>0</v>
      </c>
      <c r="N17" s="15">
        <v>0</v>
      </c>
      <c r="O17" s="15">
        <v>6</v>
      </c>
      <c r="P17" s="15">
        <v>3</v>
      </c>
      <c r="Q17" s="15">
        <v>4.8</v>
      </c>
      <c r="R17" s="15">
        <v>0.3</v>
      </c>
    </row>
    <row r="18" spans="1:18" ht="15.75" x14ac:dyDescent="0.25">
      <c r="A18" s="16" t="s">
        <v>75</v>
      </c>
      <c r="B18" s="16" t="s">
        <v>74</v>
      </c>
      <c r="C18" s="16" t="s">
        <v>83</v>
      </c>
      <c r="D18" s="15">
        <v>433141</v>
      </c>
      <c r="E18" s="17">
        <v>44997.499241597223</v>
      </c>
      <c r="F18" s="15">
        <f t="shared" si="0"/>
        <v>13.1</v>
      </c>
      <c r="G18" s="16" t="s">
        <v>302</v>
      </c>
      <c r="H18" s="16" t="s">
        <v>286</v>
      </c>
      <c r="I18" s="16" t="s">
        <v>32</v>
      </c>
      <c r="J18" s="16" t="s">
        <v>3</v>
      </c>
      <c r="K18" s="16" t="s">
        <v>3</v>
      </c>
      <c r="L18" s="15">
        <v>0</v>
      </c>
      <c r="M18" s="15">
        <v>0</v>
      </c>
      <c r="N18" s="15">
        <v>0</v>
      </c>
      <c r="O18" s="15">
        <v>6</v>
      </c>
      <c r="P18" s="15">
        <v>4</v>
      </c>
      <c r="Q18" s="15">
        <v>1.6</v>
      </c>
      <c r="R18" s="15">
        <v>1.5</v>
      </c>
    </row>
    <row r="19" spans="1:18" ht="15.75" x14ac:dyDescent="0.25">
      <c r="A19" s="16" t="s">
        <v>75</v>
      </c>
      <c r="B19" s="16" t="s">
        <v>74</v>
      </c>
      <c r="C19" s="16" t="s">
        <v>83</v>
      </c>
      <c r="D19" s="15">
        <v>433749</v>
      </c>
      <c r="E19" s="17">
        <v>44998.703978958329</v>
      </c>
      <c r="F19" s="15">
        <f t="shared" si="0"/>
        <v>12.9</v>
      </c>
      <c r="G19" s="16" t="s">
        <v>303</v>
      </c>
      <c r="H19" s="16" t="s">
        <v>286</v>
      </c>
      <c r="I19" s="16" t="s">
        <v>33</v>
      </c>
      <c r="J19" s="16" t="s">
        <v>3</v>
      </c>
      <c r="K19" s="16" t="s">
        <v>3</v>
      </c>
      <c r="L19" s="15">
        <v>0</v>
      </c>
      <c r="M19" s="15">
        <v>0</v>
      </c>
      <c r="N19" s="15">
        <v>0</v>
      </c>
      <c r="O19" s="15">
        <v>6</v>
      </c>
      <c r="P19" s="15">
        <v>3</v>
      </c>
      <c r="Q19" s="15">
        <v>2.4</v>
      </c>
      <c r="R19" s="15">
        <v>1.5</v>
      </c>
    </row>
    <row r="20" spans="1:18" ht="15.75" x14ac:dyDescent="0.25">
      <c r="A20" s="16" t="s">
        <v>75</v>
      </c>
      <c r="B20" s="16" t="s">
        <v>74</v>
      </c>
      <c r="C20" s="16" t="s">
        <v>83</v>
      </c>
      <c r="D20" s="15">
        <v>433746</v>
      </c>
      <c r="E20" s="17">
        <v>44998.696649699072</v>
      </c>
      <c r="F20" s="15">
        <f t="shared" si="0"/>
        <v>12.3</v>
      </c>
      <c r="G20" s="16" t="s">
        <v>304</v>
      </c>
      <c r="H20" s="16" t="s">
        <v>286</v>
      </c>
      <c r="I20" s="16" t="s">
        <v>44</v>
      </c>
      <c r="J20" s="16" t="s">
        <v>3</v>
      </c>
      <c r="K20" s="16" t="s">
        <v>3</v>
      </c>
      <c r="L20" s="15">
        <v>0</v>
      </c>
      <c r="M20" s="15">
        <v>0</v>
      </c>
      <c r="N20" s="15">
        <v>0</v>
      </c>
      <c r="O20" s="15">
        <v>6</v>
      </c>
      <c r="P20" s="15">
        <v>0</v>
      </c>
      <c r="Q20" s="15">
        <v>4.8</v>
      </c>
      <c r="R20" s="15">
        <v>1.5</v>
      </c>
    </row>
    <row r="21" spans="1:18" ht="15.75" x14ac:dyDescent="0.25">
      <c r="A21" s="16" t="s">
        <v>75</v>
      </c>
      <c r="B21" s="16" t="s">
        <v>74</v>
      </c>
      <c r="C21" s="16" t="s">
        <v>83</v>
      </c>
      <c r="D21" s="15">
        <v>444920</v>
      </c>
      <c r="E21" s="17">
        <v>45006.631041053239</v>
      </c>
      <c r="F21" s="15">
        <f t="shared" si="0"/>
        <v>12.2</v>
      </c>
      <c r="G21" s="16" t="s">
        <v>305</v>
      </c>
      <c r="H21" s="16" t="s">
        <v>286</v>
      </c>
      <c r="I21" s="16" t="s">
        <v>5</v>
      </c>
      <c r="J21" s="16" t="s">
        <v>3</v>
      </c>
      <c r="K21" s="16" t="s">
        <v>3</v>
      </c>
      <c r="L21" s="15">
        <v>0</v>
      </c>
      <c r="M21" s="15">
        <v>0</v>
      </c>
      <c r="N21" s="15">
        <v>0</v>
      </c>
      <c r="O21" s="15">
        <v>6</v>
      </c>
      <c r="P21" s="15">
        <v>3</v>
      </c>
      <c r="Q21" s="15">
        <v>3.2</v>
      </c>
      <c r="R21" s="15">
        <v>0</v>
      </c>
    </row>
    <row r="22" spans="1:18" ht="15.75" x14ac:dyDescent="0.25">
      <c r="A22" s="16" t="s">
        <v>75</v>
      </c>
      <c r="B22" s="16" t="s">
        <v>74</v>
      </c>
      <c r="C22" s="16" t="s">
        <v>52</v>
      </c>
      <c r="D22" s="15">
        <v>444921</v>
      </c>
      <c r="E22" s="17">
        <v>45006.631096701385</v>
      </c>
      <c r="F22" s="15">
        <f t="shared" si="0"/>
        <v>12.2</v>
      </c>
      <c r="G22" s="16" t="s">
        <v>305</v>
      </c>
      <c r="H22" s="16" t="s">
        <v>286</v>
      </c>
      <c r="I22" s="16" t="s">
        <v>5</v>
      </c>
      <c r="J22" s="16" t="s">
        <v>3</v>
      </c>
      <c r="K22" s="16" t="s">
        <v>3</v>
      </c>
      <c r="L22" s="15">
        <v>0</v>
      </c>
      <c r="M22" s="15">
        <v>0</v>
      </c>
      <c r="N22" s="15">
        <v>0</v>
      </c>
      <c r="O22" s="15">
        <v>6</v>
      </c>
      <c r="P22" s="15">
        <v>3</v>
      </c>
      <c r="Q22" s="15">
        <v>3.2</v>
      </c>
      <c r="R22" s="15">
        <v>0</v>
      </c>
    </row>
    <row r="23" spans="1:18" ht="15.75" x14ac:dyDescent="0.25">
      <c r="A23" s="16" t="s">
        <v>75</v>
      </c>
      <c r="B23" s="16" t="s">
        <v>74</v>
      </c>
      <c r="C23" s="16" t="s">
        <v>83</v>
      </c>
      <c r="D23" s="15">
        <v>445196</v>
      </c>
      <c r="E23" s="17">
        <v>45006.935499490741</v>
      </c>
      <c r="F23" s="15">
        <f t="shared" si="0"/>
        <v>11.9</v>
      </c>
      <c r="G23" s="16" t="s">
        <v>306</v>
      </c>
      <c r="H23" s="16" t="s">
        <v>286</v>
      </c>
      <c r="I23" s="16" t="s">
        <v>36</v>
      </c>
      <c r="J23" s="16" t="s">
        <v>3</v>
      </c>
      <c r="K23" s="16" t="s">
        <v>3</v>
      </c>
      <c r="L23" s="15">
        <v>0</v>
      </c>
      <c r="M23" s="15">
        <v>0</v>
      </c>
      <c r="N23" s="15">
        <v>0</v>
      </c>
      <c r="O23" s="15">
        <v>6</v>
      </c>
      <c r="P23" s="15">
        <v>3</v>
      </c>
      <c r="Q23" s="15">
        <v>2.4</v>
      </c>
      <c r="R23" s="15">
        <v>0.5</v>
      </c>
    </row>
    <row r="24" spans="1:18" ht="15.75" x14ac:dyDescent="0.25">
      <c r="A24" s="16" t="s">
        <v>75</v>
      </c>
      <c r="B24" s="16" t="s">
        <v>74</v>
      </c>
      <c r="C24" s="16" t="s">
        <v>83</v>
      </c>
      <c r="D24" s="15">
        <v>434404</v>
      </c>
      <c r="E24" s="17">
        <v>44999.647784629626</v>
      </c>
      <c r="F24" s="15">
        <f t="shared" si="0"/>
        <v>11.9</v>
      </c>
      <c r="G24" s="16" t="s">
        <v>307</v>
      </c>
      <c r="H24" s="16" t="s">
        <v>286</v>
      </c>
      <c r="I24" s="16" t="s">
        <v>28</v>
      </c>
      <c r="J24" s="16" t="s">
        <v>3</v>
      </c>
      <c r="K24" s="16" t="s">
        <v>3</v>
      </c>
      <c r="L24" s="15">
        <v>0</v>
      </c>
      <c r="M24" s="15">
        <v>0</v>
      </c>
      <c r="N24" s="15">
        <v>0</v>
      </c>
      <c r="O24" s="15">
        <v>6</v>
      </c>
      <c r="P24" s="15">
        <v>3</v>
      </c>
      <c r="Q24" s="15">
        <v>1.6</v>
      </c>
      <c r="R24" s="15">
        <v>1.3</v>
      </c>
    </row>
    <row r="25" spans="1:18" ht="15.75" x14ac:dyDescent="0.25">
      <c r="A25" s="16" t="s">
        <v>75</v>
      </c>
      <c r="B25" s="16" t="s">
        <v>74</v>
      </c>
      <c r="C25" s="16" t="s">
        <v>83</v>
      </c>
      <c r="D25" s="15">
        <v>439797</v>
      </c>
      <c r="E25" s="17">
        <v>45002.418800370368</v>
      </c>
      <c r="F25" s="15">
        <f t="shared" si="0"/>
        <v>11.5</v>
      </c>
      <c r="G25" s="16" t="s">
        <v>308</v>
      </c>
      <c r="H25" s="16" t="s">
        <v>286</v>
      </c>
      <c r="I25" s="16" t="s">
        <v>28</v>
      </c>
      <c r="J25" s="16" t="s">
        <v>3</v>
      </c>
      <c r="K25" s="16" t="s">
        <v>3</v>
      </c>
      <c r="L25" s="15">
        <v>0</v>
      </c>
      <c r="M25" s="15">
        <v>0</v>
      </c>
      <c r="N25" s="15">
        <v>0</v>
      </c>
      <c r="O25" s="15">
        <v>6</v>
      </c>
      <c r="P25" s="15">
        <v>3</v>
      </c>
      <c r="Q25" s="15">
        <v>1</v>
      </c>
      <c r="R25" s="15">
        <v>1.5</v>
      </c>
    </row>
    <row r="26" spans="1:18" ht="15.75" x14ac:dyDescent="0.25">
      <c r="A26" s="16" t="s">
        <v>75</v>
      </c>
      <c r="B26" s="16" t="s">
        <v>74</v>
      </c>
      <c r="C26" s="16" t="s">
        <v>83</v>
      </c>
      <c r="D26" s="15">
        <v>445151</v>
      </c>
      <c r="E26" s="17">
        <v>45006.862466932871</v>
      </c>
      <c r="F26" s="15">
        <f t="shared" si="0"/>
        <v>11.4</v>
      </c>
      <c r="G26" s="16" t="s">
        <v>309</v>
      </c>
      <c r="H26" s="16" t="s">
        <v>286</v>
      </c>
      <c r="I26" s="16" t="s">
        <v>30</v>
      </c>
      <c r="J26" s="16" t="s">
        <v>3</v>
      </c>
      <c r="K26" s="16" t="s">
        <v>3</v>
      </c>
      <c r="L26" s="15">
        <v>0</v>
      </c>
      <c r="M26" s="15">
        <v>0</v>
      </c>
      <c r="N26" s="15">
        <v>0</v>
      </c>
      <c r="O26" s="15">
        <v>6</v>
      </c>
      <c r="P26" s="15">
        <v>3</v>
      </c>
      <c r="Q26" s="15">
        <v>2.4</v>
      </c>
      <c r="R26" s="15">
        <v>0</v>
      </c>
    </row>
    <row r="27" spans="1:18" ht="15.75" x14ac:dyDescent="0.25">
      <c r="A27" s="16" t="s">
        <v>75</v>
      </c>
      <c r="B27" s="16" t="s">
        <v>74</v>
      </c>
      <c r="C27" s="16" t="s">
        <v>83</v>
      </c>
      <c r="D27" s="15">
        <v>437035</v>
      </c>
      <c r="E27" s="17">
        <v>45000.861845995365</v>
      </c>
      <c r="F27" s="15">
        <f t="shared" si="0"/>
        <v>10.8</v>
      </c>
      <c r="G27" s="16" t="s">
        <v>310</v>
      </c>
      <c r="H27" s="16" t="s">
        <v>286</v>
      </c>
      <c r="I27" s="16" t="s">
        <v>28</v>
      </c>
      <c r="J27" s="16" t="s">
        <v>3</v>
      </c>
      <c r="K27" s="16" t="s">
        <v>3</v>
      </c>
      <c r="L27" s="15">
        <v>0</v>
      </c>
      <c r="M27" s="15">
        <v>0</v>
      </c>
      <c r="N27" s="15">
        <v>0</v>
      </c>
      <c r="O27" s="15">
        <v>6</v>
      </c>
      <c r="P27" s="15">
        <v>0</v>
      </c>
      <c r="Q27" s="15">
        <v>4.8</v>
      </c>
      <c r="R27" s="15">
        <v>0</v>
      </c>
    </row>
    <row r="28" spans="1:18" ht="15.75" x14ac:dyDescent="0.25">
      <c r="A28" s="16" t="s">
        <v>75</v>
      </c>
      <c r="B28" s="16" t="s">
        <v>74</v>
      </c>
      <c r="C28" s="16" t="s">
        <v>83</v>
      </c>
      <c r="D28" s="15">
        <v>432986</v>
      </c>
      <c r="E28" s="17">
        <v>44996.763876759258</v>
      </c>
      <c r="F28" s="15">
        <f t="shared" si="0"/>
        <v>10.700000000000001</v>
      </c>
      <c r="G28" s="16" t="s">
        <v>311</v>
      </c>
      <c r="H28" s="16" t="s">
        <v>286</v>
      </c>
      <c r="I28" s="16" t="s">
        <v>31</v>
      </c>
      <c r="J28" s="16" t="s">
        <v>3</v>
      </c>
      <c r="K28" s="16" t="s">
        <v>3</v>
      </c>
      <c r="L28" s="15">
        <v>0</v>
      </c>
      <c r="M28" s="15">
        <v>0</v>
      </c>
      <c r="N28" s="15">
        <v>0</v>
      </c>
      <c r="O28" s="15">
        <v>6</v>
      </c>
      <c r="P28" s="15">
        <v>0</v>
      </c>
      <c r="Q28" s="15">
        <v>3.8</v>
      </c>
      <c r="R28" s="15">
        <v>0.9</v>
      </c>
    </row>
    <row r="29" spans="1:18" ht="15.75" x14ac:dyDescent="0.25">
      <c r="A29" s="16" t="s">
        <v>75</v>
      </c>
      <c r="B29" s="16" t="s">
        <v>74</v>
      </c>
      <c r="C29" s="16" t="s">
        <v>83</v>
      </c>
      <c r="D29" s="15">
        <v>434751</v>
      </c>
      <c r="E29" s="17">
        <v>44999.910977013889</v>
      </c>
      <c r="F29" s="15">
        <f t="shared" si="0"/>
        <v>10.600000000000001</v>
      </c>
      <c r="G29" s="16" t="s">
        <v>312</v>
      </c>
      <c r="H29" s="16" t="s">
        <v>286</v>
      </c>
      <c r="I29" s="16" t="s">
        <v>7</v>
      </c>
      <c r="J29" s="16" t="s">
        <v>3</v>
      </c>
      <c r="K29" s="16" t="s">
        <v>3</v>
      </c>
      <c r="L29" s="15">
        <v>0</v>
      </c>
      <c r="M29" s="15">
        <v>0</v>
      </c>
      <c r="N29" s="15">
        <v>0</v>
      </c>
      <c r="O29" s="15">
        <v>6</v>
      </c>
      <c r="P29" s="15">
        <v>3</v>
      </c>
      <c r="Q29" s="15">
        <v>0.8</v>
      </c>
      <c r="R29" s="15">
        <v>0.8</v>
      </c>
    </row>
    <row r="30" spans="1:18" ht="15.75" x14ac:dyDescent="0.25">
      <c r="A30" s="16" t="s">
        <v>75</v>
      </c>
      <c r="B30" s="16" t="s">
        <v>74</v>
      </c>
      <c r="C30" s="16" t="s">
        <v>83</v>
      </c>
      <c r="D30" s="15">
        <v>445207</v>
      </c>
      <c r="E30" s="17">
        <v>45006.951233935186</v>
      </c>
      <c r="F30" s="15">
        <f t="shared" si="0"/>
        <v>10.5</v>
      </c>
      <c r="G30" s="16" t="s">
        <v>313</v>
      </c>
      <c r="H30" s="16" t="s">
        <v>286</v>
      </c>
      <c r="I30" s="16" t="s">
        <v>31</v>
      </c>
      <c r="J30" s="16" t="s">
        <v>3</v>
      </c>
      <c r="K30" s="16" t="s">
        <v>3</v>
      </c>
      <c r="L30" s="15">
        <v>0</v>
      </c>
      <c r="M30" s="15">
        <v>0</v>
      </c>
      <c r="N30" s="15">
        <v>0</v>
      </c>
      <c r="O30" s="15">
        <v>6</v>
      </c>
      <c r="P30" s="15">
        <v>0</v>
      </c>
      <c r="Q30" s="15">
        <v>3.2</v>
      </c>
      <c r="R30" s="15">
        <v>1.3</v>
      </c>
    </row>
    <row r="31" spans="1:18" ht="15.75" x14ac:dyDescent="0.25">
      <c r="A31" s="16" t="s">
        <v>75</v>
      </c>
      <c r="B31" s="16" t="s">
        <v>74</v>
      </c>
      <c r="C31" s="16" t="s">
        <v>16</v>
      </c>
      <c r="D31" s="15">
        <v>433701</v>
      </c>
      <c r="E31" s="17">
        <v>44998.642532384256</v>
      </c>
      <c r="F31" s="15">
        <f t="shared" si="0"/>
        <v>10.3</v>
      </c>
      <c r="G31" s="16" t="s">
        <v>314</v>
      </c>
      <c r="H31" s="16" t="s">
        <v>286</v>
      </c>
      <c r="I31" s="16" t="s">
        <v>7</v>
      </c>
      <c r="J31" s="16" t="s">
        <v>3</v>
      </c>
      <c r="K31" s="16" t="s">
        <v>2</v>
      </c>
      <c r="L31" s="15">
        <v>0</v>
      </c>
      <c r="M31" s="15">
        <v>0</v>
      </c>
      <c r="N31" s="15">
        <v>0</v>
      </c>
      <c r="O31" s="15">
        <v>6</v>
      </c>
      <c r="P31" s="15">
        <v>0</v>
      </c>
      <c r="Q31" s="15">
        <v>2.8</v>
      </c>
      <c r="R31" s="15">
        <v>1.5</v>
      </c>
    </row>
    <row r="32" spans="1:18" ht="15.75" x14ac:dyDescent="0.25">
      <c r="A32" s="16" t="s">
        <v>75</v>
      </c>
      <c r="B32" s="16" t="s">
        <v>74</v>
      </c>
      <c r="C32" s="16" t="s">
        <v>83</v>
      </c>
      <c r="D32" s="15">
        <v>445200</v>
      </c>
      <c r="E32" s="17">
        <v>45006.937502488421</v>
      </c>
      <c r="F32" s="15">
        <f t="shared" si="0"/>
        <v>10.100000000000001</v>
      </c>
      <c r="G32" s="16" t="s">
        <v>315</v>
      </c>
      <c r="H32" s="16" t="s">
        <v>286</v>
      </c>
      <c r="I32" s="16" t="s">
        <v>37</v>
      </c>
      <c r="J32" s="16" t="s">
        <v>3</v>
      </c>
      <c r="K32" s="16" t="s">
        <v>3</v>
      </c>
      <c r="L32" s="15">
        <v>0</v>
      </c>
      <c r="M32" s="15">
        <v>0</v>
      </c>
      <c r="N32" s="15">
        <v>0</v>
      </c>
      <c r="O32" s="15">
        <v>6</v>
      </c>
      <c r="P32" s="15">
        <v>0</v>
      </c>
      <c r="Q32" s="15">
        <v>2.8</v>
      </c>
      <c r="R32" s="15">
        <v>1.3</v>
      </c>
    </row>
    <row r="33" spans="1:18" ht="15.75" x14ac:dyDescent="0.25">
      <c r="A33" s="16" t="s">
        <v>75</v>
      </c>
      <c r="B33" s="16" t="s">
        <v>74</v>
      </c>
      <c r="C33" s="16" t="s">
        <v>16</v>
      </c>
      <c r="D33" s="15">
        <v>444672</v>
      </c>
      <c r="E33" s="17">
        <v>45006.40327412037</v>
      </c>
      <c r="F33" s="15">
        <f t="shared" si="0"/>
        <v>9.3000000000000007</v>
      </c>
      <c r="G33" s="16" t="s">
        <v>316</v>
      </c>
      <c r="H33" s="16" t="s">
        <v>286</v>
      </c>
      <c r="I33" s="16" t="s">
        <v>29</v>
      </c>
      <c r="J33" s="16" t="s">
        <v>3</v>
      </c>
      <c r="K33" s="16" t="s">
        <v>3</v>
      </c>
      <c r="L33" s="15">
        <v>0</v>
      </c>
      <c r="M33" s="15">
        <v>0</v>
      </c>
      <c r="N33" s="15">
        <v>0</v>
      </c>
      <c r="O33" s="15">
        <v>6</v>
      </c>
      <c r="P33" s="15">
        <v>3</v>
      </c>
      <c r="Q33" s="15">
        <v>0</v>
      </c>
      <c r="R33" s="15">
        <v>0.3</v>
      </c>
    </row>
    <row r="34" spans="1:18" ht="15.75" x14ac:dyDescent="0.25">
      <c r="A34" s="16" t="s">
        <v>75</v>
      </c>
      <c r="B34" s="16" t="s">
        <v>74</v>
      </c>
      <c r="C34" s="16" t="s">
        <v>16</v>
      </c>
      <c r="D34" s="15">
        <v>432797</v>
      </c>
      <c r="E34" s="17">
        <v>44995.899490729164</v>
      </c>
      <c r="F34" s="15">
        <f t="shared" si="0"/>
        <v>9</v>
      </c>
      <c r="G34" s="16" t="s">
        <v>317</v>
      </c>
      <c r="H34" s="16" t="s">
        <v>286</v>
      </c>
      <c r="I34" s="16" t="s">
        <v>32</v>
      </c>
      <c r="J34" s="16" t="s">
        <v>3</v>
      </c>
      <c r="K34" s="16" t="s">
        <v>3</v>
      </c>
      <c r="L34" s="15">
        <v>0</v>
      </c>
      <c r="M34" s="15">
        <v>0</v>
      </c>
      <c r="N34" s="15">
        <v>0</v>
      </c>
      <c r="O34" s="15">
        <v>6</v>
      </c>
      <c r="P34" s="15">
        <v>3</v>
      </c>
      <c r="Q34" s="15">
        <v>0</v>
      </c>
      <c r="R34" s="15">
        <v>0</v>
      </c>
    </row>
    <row r="35" spans="1:18" ht="15.75" x14ac:dyDescent="0.25">
      <c r="A35" s="16" t="s">
        <v>75</v>
      </c>
      <c r="B35" s="16" t="s">
        <v>74</v>
      </c>
      <c r="C35" s="16" t="s">
        <v>16</v>
      </c>
      <c r="D35" s="15">
        <v>433399</v>
      </c>
      <c r="E35" s="17">
        <v>44998.380072893517</v>
      </c>
      <c r="F35" s="15">
        <f t="shared" si="0"/>
        <v>9</v>
      </c>
      <c r="G35" s="16" t="s">
        <v>318</v>
      </c>
      <c r="H35" s="16" t="s">
        <v>286</v>
      </c>
      <c r="I35" s="16" t="s">
        <v>40</v>
      </c>
      <c r="J35" s="16" t="s">
        <v>3</v>
      </c>
      <c r="K35" s="16" t="s">
        <v>3</v>
      </c>
      <c r="L35" s="15">
        <v>0</v>
      </c>
      <c r="M35" s="15">
        <v>0</v>
      </c>
      <c r="N35" s="15">
        <v>0</v>
      </c>
      <c r="O35" s="15">
        <v>6</v>
      </c>
      <c r="P35" s="15">
        <v>3</v>
      </c>
      <c r="Q35" s="15">
        <v>0</v>
      </c>
      <c r="R35" s="15">
        <v>0</v>
      </c>
    </row>
    <row r="36" spans="1:18" ht="15.75" x14ac:dyDescent="0.25">
      <c r="A36" s="16" t="s">
        <v>75</v>
      </c>
      <c r="B36" s="16" t="s">
        <v>74</v>
      </c>
      <c r="C36" s="16" t="s">
        <v>83</v>
      </c>
      <c r="D36" s="15">
        <v>444875</v>
      </c>
      <c r="E36" s="17">
        <v>45006.598716898145</v>
      </c>
      <c r="F36" s="15">
        <f t="shared" si="0"/>
        <v>8.1999999999999993</v>
      </c>
      <c r="G36" s="16" t="s">
        <v>319</v>
      </c>
      <c r="H36" s="16" t="s">
        <v>286</v>
      </c>
      <c r="I36" s="16" t="s">
        <v>33</v>
      </c>
      <c r="J36" s="16" t="s">
        <v>3</v>
      </c>
      <c r="K36" s="16" t="s">
        <v>3</v>
      </c>
      <c r="L36" s="15">
        <v>0</v>
      </c>
      <c r="M36" s="15">
        <v>0</v>
      </c>
      <c r="N36" s="15">
        <v>0</v>
      </c>
      <c r="O36" s="15">
        <v>6</v>
      </c>
      <c r="P36" s="15">
        <v>0</v>
      </c>
      <c r="Q36" s="15">
        <v>2.2000000000000002</v>
      </c>
      <c r="R36" s="15">
        <v>0</v>
      </c>
    </row>
    <row r="37" spans="1:18" ht="15.75" x14ac:dyDescent="0.25">
      <c r="A37" s="16" t="s">
        <v>75</v>
      </c>
      <c r="B37" s="16" t="s">
        <v>74</v>
      </c>
      <c r="C37" s="16" t="s">
        <v>83</v>
      </c>
      <c r="D37" s="15">
        <v>433692</v>
      </c>
      <c r="E37" s="17">
        <v>44998.631018969907</v>
      </c>
      <c r="F37" s="15">
        <f t="shared" si="0"/>
        <v>8</v>
      </c>
      <c r="G37" s="16" t="s">
        <v>320</v>
      </c>
      <c r="H37" s="16" t="s">
        <v>286</v>
      </c>
      <c r="I37" s="16" t="s">
        <v>40</v>
      </c>
      <c r="J37" s="16" t="s">
        <v>3</v>
      </c>
      <c r="K37" s="16" t="s">
        <v>3</v>
      </c>
      <c r="L37" s="15">
        <v>0</v>
      </c>
      <c r="M37" s="15">
        <v>0</v>
      </c>
      <c r="N37" s="15">
        <v>0</v>
      </c>
      <c r="O37" s="15">
        <v>6</v>
      </c>
      <c r="P37" s="15">
        <v>0</v>
      </c>
      <c r="Q37" s="15">
        <v>0.6</v>
      </c>
      <c r="R37" s="15">
        <v>1.4</v>
      </c>
    </row>
    <row r="38" spans="1:18" ht="15.75" x14ac:dyDescent="0.25">
      <c r="A38" s="16" t="s">
        <v>75</v>
      </c>
      <c r="B38" s="16" t="s">
        <v>74</v>
      </c>
      <c r="C38" s="16" t="s">
        <v>83</v>
      </c>
      <c r="D38" s="15">
        <v>445159</v>
      </c>
      <c r="E38" s="17">
        <v>45006.880250590279</v>
      </c>
      <c r="F38" s="15">
        <f t="shared" si="0"/>
        <v>8</v>
      </c>
      <c r="G38" s="16" t="s">
        <v>321</v>
      </c>
      <c r="H38" s="16" t="s">
        <v>286</v>
      </c>
      <c r="I38" s="16" t="s">
        <v>44</v>
      </c>
      <c r="J38" s="16" t="s">
        <v>3</v>
      </c>
      <c r="K38" s="16" t="s">
        <v>3</v>
      </c>
      <c r="L38" s="15">
        <v>0</v>
      </c>
      <c r="M38" s="15">
        <v>0</v>
      </c>
      <c r="N38" s="15">
        <v>0</v>
      </c>
      <c r="O38" s="15">
        <v>6</v>
      </c>
      <c r="P38" s="15">
        <v>0</v>
      </c>
      <c r="Q38" s="15">
        <v>0.6</v>
      </c>
      <c r="R38" s="15">
        <v>1.4</v>
      </c>
    </row>
    <row r="39" spans="1:18" ht="15.75" x14ac:dyDescent="0.25">
      <c r="A39" s="16" t="s">
        <v>75</v>
      </c>
      <c r="B39" s="16" t="s">
        <v>74</v>
      </c>
      <c r="C39" s="16" t="s">
        <v>83</v>
      </c>
      <c r="D39" s="15">
        <v>444536</v>
      </c>
      <c r="E39" s="17">
        <v>45005.933320659722</v>
      </c>
      <c r="F39" s="15">
        <f t="shared" si="0"/>
        <v>7.6000000000000005</v>
      </c>
      <c r="G39" s="16" t="s">
        <v>322</v>
      </c>
      <c r="H39" s="16" t="s">
        <v>286</v>
      </c>
      <c r="I39" s="16" t="s">
        <v>44</v>
      </c>
      <c r="J39" s="16" t="s">
        <v>3</v>
      </c>
      <c r="K39" s="16" t="s">
        <v>3</v>
      </c>
      <c r="L39" s="15">
        <v>0</v>
      </c>
      <c r="M39" s="15">
        <v>0</v>
      </c>
      <c r="N39" s="15">
        <v>0</v>
      </c>
      <c r="O39" s="15">
        <v>6</v>
      </c>
      <c r="P39" s="15">
        <v>0</v>
      </c>
      <c r="Q39" s="15">
        <v>1.2</v>
      </c>
      <c r="R39" s="15">
        <v>0.4</v>
      </c>
    </row>
    <row r="40" spans="1:18" ht="15.75" x14ac:dyDescent="0.25">
      <c r="A40" s="16" t="s">
        <v>75</v>
      </c>
      <c r="B40" s="16" t="s">
        <v>74</v>
      </c>
      <c r="C40" s="16" t="s">
        <v>83</v>
      </c>
      <c r="D40" s="15">
        <v>444910</v>
      </c>
      <c r="E40" s="17">
        <v>45006.621286307869</v>
      </c>
      <c r="F40" s="15">
        <f t="shared" si="0"/>
        <v>7.4</v>
      </c>
      <c r="G40" s="16" t="s">
        <v>323</v>
      </c>
      <c r="H40" s="16" t="s">
        <v>286</v>
      </c>
      <c r="I40" s="16" t="s">
        <v>22</v>
      </c>
      <c r="J40" s="16" t="s">
        <v>3</v>
      </c>
      <c r="K40" s="16" t="s">
        <v>3</v>
      </c>
      <c r="L40" s="15">
        <v>0</v>
      </c>
      <c r="M40" s="15">
        <v>0</v>
      </c>
      <c r="N40" s="15">
        <v>0</v>
      </c>
      <c r="O40" s="15">
        <v>6</v>
      </c>
      <c r="P40" s="15">
        <v>0</v>
      </c>
      <c r="Q40" s="15">
        <v>1.4</v>
      </c>
      <c r="R40" s="15">
        <v>0</v>
      </c>
    </row>
    <row r="41" spans="1:18" ht="15.75" x14ac:dyDescent="0.25">
      <c r="A41" s="16" t="s">
        <v>75</v>
      </c>
      <c r="B41" s="16" t="s">
        <v>74</v>
      </c>
      <c r="C41" s="16" t="s">
        <v>83</v>
      </c>
      <c r="D41" s="15">
        <v>436401</v>
      </c>
      <c r="E41" s="17">
        <v>45000.646103136569</v>
      </c>
      <c r="F41" s="15">
        <f t="shared" si="0"/>
        <v>7.2</v>
      </c>
      <c r="G41" s="16" t="s">
        <v>324</v>
      </c>
      <c r="H41" s="16" t="s">
        <v>286</v>
      </c>
      <c r="I41" s="16" t="s">
        <v>4</v>
      </c>
      <c r="J41" s="16" t="s">
        <v>3</v>
      </c>
      <c r="K41" s="16" t="s">
        <v>3</v>
      </c>
      <c r="L41" s="15">
        <v>0</v>
      </c>
      <c r="M41" s="15">
        <v>0</v>
      </c>
      <c r="N41" s="15">
        <v>0</v>
      </c>
      <c r="O41" s="15">
        <v>6</v>
      </c>
      <c r="P41" s="15">
        <v>0</v>
      </c>
      <c r="Q41" s="15">
        <v>1.2</v>
      </c>
      <c r="R41" s="15">
        <v>0</v>
      </c>
    </row>
    <row r="42" spans="1:18" ht="15.75" x14ac:dyDescent="0.25">
      <c r="A42" s="16" t="s">
        <v>75</v>
      </c>
      <c r="B42" s="16" t="s">
        <v>74</v>
      </c>
      <c r="C42" s="16" t="s">
        <v>83</v>
      </c>
      <c r="D42" s="15">
        <v>440901</v>
      </c>
      <c r="E42" s="17">
        <v>45002.791699363421</v>
      </c>
      <c r="F42" s="15">
        <f t="shared" si="0"/>
        <v>7.2</v>
      </c>
      <c r="G42" s="16" t="s">
        <v>325</v>
      </c>
      <c r="H42" s="16" t="s">
        <v>286</v>
      </c>
      <c r="I42" s="16" t="s">
        <v>30</v>
      </c>
      <c r="J42" s="16" t="s">
        <v>3</v>
      </c>
      <c r="K42" s="16" t="s">
        <v>3</v>
      </c>
      <c r="L42" s="15">
        <v>0</v>
      </c>
      <c r="M42" s="15">
        <v>0</v>
      </c>
      <c r="N42" s="15">
        <v>0</v>
      </c>
      <c r="O42" s="15">
        <v>6</v>
      </c>
      <c r="P42" s="15">
        <v>0</v>
      </c>
      <c r="Q42" s="15">
        <v>1.2</v>
      </c>
      <c r="R42" s="15">
        <v>0</v>
      </c>
    </row>
    <row r="43" spans="1:18" ht="15.75" x14ac:dyDescent="0.25">
      <c r="A43" s="16" t="s">
        <v>75</v>
      </c>
      <c r="B43" s="16" t="s">
        <v>74</v>
      </c>
      <c r="C43" s="16" t="s">
        <v>16</v>
      </c>
      <c r="D43" s="15">
        <v>445221</v>
      </c>
      <c r="E43" s="17">
        <v>45006.990530474533</v>
      </c>
      <c r="F43" s="15">
        <f t="shared" si="0"/>
        <v>7</v>
      </c>
      <c r="G43" s="16" t="s">
        <v>326</v>
      </c>
      <c r="H43" s="16" t="s">
        <v>286</v>
      </c>
      <c r="I43" s="16" t="s">
        <v>28</v>
      </c>
      <c r="J43" s="16" t="s">
        <v>3</v>
      </c>
      <c r="K43" s="16" t="s">
        <v>3</v>
      </c>
      <c r="L43" s="15">
        <v>0</v>
      </c>
      <c r="M43" s="15">
        <v>0</v>
      </c>
      <c r="N43" s="15">
        <v>0</v>
      </c>
      <c r="O43" s="15">
        <v>6</v>
      </c>
      <c r="P43" s="15">
        <v>0</v>
      </c>
      <c r="Q43" s="15">
        <v>0</v>
      </c>
      <c r="R43" s="15">
        <v>1</v>
      </c>
    </row>
    <row r="44" spans="1:18" ht="15.75" x14ac:dyDescent="0.25">
      <c r="A44" s="16" t="s">
        <v>75</v>
      </c>
      <c r="B44" s="16" t="s">
        <v>74</v>
      </c>
      <c r="C44" s="16" t="s">
        <v>83</v>
      </c>
      <c r="D44" s="15">
        <v>435435</v>
      </c>
      <c r="E44" s="17">
        <v>45000.457598333334</v>
      </c>
      <c r="F44" s="15">
        <f t="shared" si="0"/>
        <v>6.8</v>
      </c>
      <c r="G44" s="16" t="s">
        <v>327</v>
      </c>
      <c r="H44" s="16" t="s">
        <v>286</v>
      </c>
      <c r="I44" s="16" t="s">
        <v>4</v>
      </c>
      <c r="J44" s="16" t="s">
        <v>3</v>
      </c>
      <c r="K44" s="16" t="s">
        <v>3</v>
      </c>
      <c r="L44" s="15">
        <v>0</v>
      </c>
      <c r="M44" s="15">
        <v>0</v>
      </c>
      <c r="N44" s="15">
        <v>0</v>
      </c>
      <c r="O44" s="15">
        <v>6</v>
      </c>
      <c r="P44" s="15">
        <v>0</v>
      </c>
      <c r="Q44" s="15">
        <v>0.2</v>
      </c>
      <c r="R44" s="15">
        <v>0.6</v>
      </c>
    </row>
    <row r="45" spans="1:18" ht="15.75" x14ac:dyDescent="0.25">
      <c r="A45" s="16" t="s">
        <v>75</v>
      </c>
      <c r="B45" s="16" t="s">
        <v>74</v>
      </c>
      <c r="C45" s="16" t="s">
        <v>16</v>
      </c>
      <c r="D45" s="15">
        <v>434630</v>
      </c>
      <c r="E45" s="17">
        <v>44999.833511319441</v>
      </c>
      <c r="F45" s="15">
        <f t="shared" si="0"/>
        <v>6.5</v>
      </c>
      <c r="G45" s="16" t="s">
        <v>328</v>
      </c>
      <c r="H45" s="16" t="s">
        <v>286</v>
      </c>
      <c r="I45" s="16" t="s">
        <v>44</v>
      </c>
      <c r="J45" s="16" t="s">
        <v>3</v>
      </c>
      <c r="K45" s="16" t="s">
        <v>3</v>
      </c>
      <c r="L45" s="15">
        <v>0</v>
      </c>
      <c r="M45" s="15">
        <v>0</v>
      </c>
      <c r="N45" s="15">
        <v>0</v>
      </c>
      <c r="O45" s="15">
        <v>6</v>
      </c>
      <c r="P45" s="15">
        <v>0</v>
      </c>
      <c r="Q45" s="15">
        <v>0</v>
      </c>
      <c r="R45" s="15">
        <v>0.5</v>
      </c>
    </row>
    <row r="46" spans="1:18" ht="15.75" x14ac:dyDescent="0.25">
      <c r="A46" s="16" t="s">
        <v>75</v>
      </c>
      <c r="B46" s="16" t="s">
        <v>74</v>
      </c>
      <c r="C46" s="16" t="s">
        <v>16</v>
      </c>
      <c r="D46" s="15">
        <v>444813</v>
      </c>
      <c r="E46" s="17">
        <v>45006.559166377316</v>
      </c>
      <c r="F46" s="15">
        <f t="shared" si="0"/>
        <v>6.2</v>
      </c>
      <c r="G46" s="16" t="s">
        <v>329</v>
      </c>
      <c r="H46" s="16" t="s">
        <v>286</v>
      </c>
      <c r="I46" s="16" t="s">
        <v>7</v>
      </c>
      <c r="J46" s="16" t="s">
        <v>3</v>
      </c>
      <c r="K46" s="16" t="s">
        <v>3</v>
      </c>
      <c r="L46" s="15">
        <v>0</v>
      </c>
      <c r="M46" s="15">
        <v>0</v>
      </c>
      <c r="N46" s="15">
        <v>0</v>
      </c>
      <c r="O46" s="15">
        <v>6</v>
      </c>
      <c r="P46" s="15">
        <v>0</v>
      </c>
      <c r="Q46" s="15">
        <v>0</v>
      </c>
      <c r="R46" s="15">
        <v>0.2</v>
      </c>
    </row>
    <row r="47" spans="1:18" ht="15.75" x14ac:dyDescent="0.25">
      <c r="A47" s="16" t="s">
        <v>75</v>
      </c>
      <c r="B47" s="16" t="s">
        <v>74</v>
      </c>
      <c r="C47" s="16" t="s">
        <v>16</v>
      </c>
      <c r="D47" s="15">
        <v>433739</v>
      </c>
      <c r="E47" s="17">
        <v>44998.679938923611</v>
      </c>
      <c r="F47" s="15">
        <f t="shared" si="0"/>
        <v>6</v>
      </c>
      <c r="G47" s="16" t="s">
        <v>330</v>
      </c>
      <c r="H47" s="16" t="s">
        <v>286</v>
      </c>
      <c r="I47" s="16" t="s">
        <v>33</v>
      </c>
      <c r="J47" s="16" t="s">
        <v>3</v>
      </c>
      <c r="K47" s="16" t="s">
        <v>3</v>
      </c>
      <c r="L47" s="15">
        <v>0</v>
      </c>
      <c r="M47" s="15">
        <v>0</v>
      </c>
      <c r="N47" s="15">
        <v>0</v>
      </c>
      <c r="O47" s="15">
        <v>6</v>
      </c>
      <c r="P47" s="15">
        <v>0</v>
      </c>
      <c r="Q47" s="15">
        <v>0</v>
      </c>
      <c r="R47" s="15">
        <v>0</v>
      </c>
    </row>
    <row r="48" spans="1:18" ht="15.75" x14ac:dyDescent="0.25">
      <c r="A48" s="16" t="s">
        <v>75</v>
      </c>
      <c r="B48" s="16" t="s">
        <v>74</v>
      </c>
      <c r="C48" s="16" t="s">
        <v>16</v>
      </c>
      <c r="D48" s="15">
        <v>436163</v>
      </c>
      <c r="E48" s="17">
        <v>45000.602602858795</v>
      </c>
      <c r="F48" s="15">
        <f t="shared" si="0"/>
        <v>6</v>
      </c>
      <c r="G48" s="16" t="s">
        <v>331</v>
      </c>
      <c r="H48" s="16" t="s">
        <v>286</v>
      </c>
      <c r="I48" s="16" t="s">
        <v>4</v>
      </c>
      <c r="J48" s="16" t="s">
        <v>3</v>
      </c>
      <c r="K48" s="16" t="s">
        <v>3</v>
      </c>
      <c r="L48" s="15">
        <v>0</v>
      </c>
      <c r="M48" s="15">
        <v>0</v>
      </c>
      <c r="N48" s="15">
        <v>0</v>
      </c>
      <c r="O48" s="15">
        <v>6</v>
      </c>
      <c r="P48" s="15">
        <v>0</v>
      </c>
      <c r="Q48" s="15">
        <v>0</v>
      </c>
      <c r="R48" s="15">
        <v>0</v>
      </c>
    </row>
    <row r="49" spans="1:18" ht="15.75" x14ac:dyDescent="0.25">
      <c r="A49" s="16" t="s">
        <v>75</v>
      </c>
      <c r="B49" s="16" t="s">
        <v>74</v>
      </c>
      <c r="C49" s="16" t="s">
        <v>16</v>
      </c>
      <c r="D49" s="15">
        <v>436636</v>
      </c>
      <c r="E49" s="17">
        <v>45000.739940266205</v>
      </c>
      <c r="F49" s="15">
        <f t="shared" si="0"/>
        <v>6</v>
      </c>
      <c r="G49" s="16" t="s">
        <v>332</v>
      </c>
      <c r="H49" s="16" t="s">
        <v>286</v>
      </c>
      <c r="I49" s="16" t="s">
        <v>49</v>
      </c>
      <c r="J49" s="16" t="s">
        <v>3</v>
      </c>
      <c r="K49" s="16" t="s">
        <v>3</v>
      </c>
      <c r="L49" s="15">
        <v>0</v>
      </c>
      <c r="M49" s="15">
        <v>0</v>
      </c>
      <c r="N49" s="15">
        <v>0</v>
      </c>
      <c r="O49" s="15">
        <v>6</v>
      </c>
      <c r="P49" s="15">
        <v>0</v>
      </c>
      <c r="Q49" s="15">
        <v>0</v>
      </c>
      <c r="R49" s="15">
        <v>0</v>
      </c>
    </row>
  </sheetData>
  <pageMargins left="0.25" right="0.25" top="0.75" bottom="0.75" header="0.3" footer="0.3"/>
  <pageSetup paperSize="9" scale="26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647D0-28F1-44D8-BA28-FD73A3AF0219}">
  <sheetPr>
    <pageSetUpPr fitToPage="1"/>
  </sheetPr>
  <dimension ref="A1:R93"/>
  <sheetViews>
    <sheetView zoomScale="80" zoomScaleNormal="80" workbookViewId="0">
      <selection activeCell="F1" sqref="F1:F1048576"/>
    </sheetView>
  </sheetViews>
  <sheetFormatPr defaultColWidth="20.42578125" defaultRowHeight="15" x14ac:dyDescent="0.25"/>
  <cols>
    <col min="1" max="1" width="10.85546875" style="8" bestFit="1" customWidth="1"/>
    <col min="2" max="2" width="19.85546875" style="8" bestFit="1" customWidth="1"/>
    <col min="3" max="3" width="23.28515625" style="8" bestFit="1" customWidth="1"/>
    <col min="4" max="4" width="12.85546875" style="9" bestFit="1" customWidth="1"/>
    <col min="5" max="5" width="22.42578125" style="9" bestFit="1" customWidth="1"/>
    <col min="6" max="6" width="15.28515625" style="10" bestFit="1" customWidth="1"/>
    <col min="7" max="7" width="58.28515625" style="9" bestFit="1" customWidth="1"/>
    <col min="8" max="8" width="33.28515625" style="10" customWidth="1"/>
    <col min="9" max="9" width="7.42578125" style="8" bestFit="1" customWidth="1"/>
    <col min="10" max="10" width="11.28515625" style="8" bestFit="1" customWidth="1"/>
    <col min="11" max="11" width="17.7109375" style="8" bestFit="1" customWidth="1"/>
    <col min="12" max="12" width="20.7109375" style="8" bestFit="1" customWidth="1"/>
    <col min="13" max="13" width="35.28515625" style="8" bestFit="1" customWidth="1"/>
    <col min="14" max="14" width="38.85546875" style="8" bestFit="1" customWidth="1"/>
    <col min="15" max="15" width="33.140625" style="8" bestFit="1" customWidth="1"/>
    <col min="16" max="16" width="52.85546875" style="9" bestFit="1" customWidth="1"/>
    <col min="17" max="17" width="44" style="9" bestFit="1" customWidth="1"/>
    <col min="18" max="18" width="47.42578125" style="9" bestFit="1" customWidth="1"/>
    <col min="19" max="16384" width="20.42578125" style="8"/>
  </cols>
  <sheetData>
    <row r="1" spans="1:18" s="13" customFormat="1" ht="31.5" customHeight="1" x14ac:dyDescent="0.2">
      <c r="A1" s="11" t="s">
        <v>8</v>
      </c>
      <c r="B1" s="11" t="s">
        <v>0</v>
      </c>
      <c r="C1" s="11" t="s">
        <v>9</v>
      </c>
      <c r="D1" s="11" t="s">
        <v>10</v>
      </c>
      <c r="E1" s="11" t="s">
        <v>11</v>
      </c>
      <c r="F1" s="12" t="s">
        <v>55</v>
      </c>
      <c r="G1" s="11" t="s">
        <v>12</v>
      </c>
      <c r="H1" s="11" t="s">
        <v>13</v>
      </c>
      <c r="I1" s="11" t="s">
        <v>1</v>
      </c>
      <c r="J1" s="11" t="s">
        <v>14</v>
      </c>
      <c r="K1" s="11" t="s">
        <v>15</v>
      </c>
      <c r="L1" s="11" t="s">
        <v>24</v>
      </c>
      <c r="M1" s="11" t="s">
        <v>50</v>
      </c>
      <c r="N1" s="11" t="s">
        <v>68</v>
      </c>
      <c r="O1" s="11" t="s">
        <v>69</v>
      </c>
      <c r="P1" s="11" t="s">
        <v>51</v>
      </c>
      <c r="Q1" s="11" t="s">
        <v>26</v>
      </c>
      <c r="R1" s="11" t="s">
        <v>25</v>
      </c>
    </row>
    <row r="2" spans="1:18" ht="15.75" x14ac:dyDescent="0.25">
      <c r="A2" s="16" t="s">
        <v>75</v>
      </c>
      <c r="B2" s="16" t="s">
        <v>74</v>
      </c>
      <c r="C2" s="16" t="s">
        <v>83</v>
      </c>
      <c r="D2" s="15">
        <v>438771</v>
      </c>
      <c r="E2" s="17">
        <v>45001.754702291662</v>
      </c>
      <c r="F2" s="15">
        <f t="shared" ref="F2:F14" si="0">L2+M2+N2+O2+P2+Q2+R2</f>
        <v>18.8</v>
      </c>
      <c r="G2" s="16" t="s">
        <v>333</v>
      </c>
      <c r="H2" s="16" t="s">
        <v>334</v>
      </c>
      <c r="I2" s="16" t="s">
        <v>36</v>
      </c>
      <c r="J2" s="16" t="s">
        <v>3</v>
      </c>
      <c r="K2" s="16" t="s">
        <v>3</v>
      </c>
      <c r="L2" s="15">
        <v>0</v>
      </c>
      <c r="M2" s="15">
        <v>0</v>
      </c>
      <c r="N2" s="15">
        <v>0</v>
      </c>
      <c r="O2" s="15">
        <v>6</v>
      </c>
      <c r="P2" s="15">
        <v>0</v>
      </c>
      <c r="Q2" s="15">
        <v>12</v>
      </c>
      <c r="R2" s="15">
        <v>0.8</v>
      </c>
    </row>
    <row r="3" spans="1:18" ht="15.75" x14ac:dyDescent="0.25">
      <c r="A3" s="16" t="s">
        <v>75</v>
      </c>
      <c r="B3" s="16" t="s">
        <v>74</v>
      </c>
      <c r="C3" s="16" t="s">
        <v>83</v>
      </c>
      <c r="D3" s="15">
        <v>444788</v>
      </c>
      <c r="E3" s="17">
        <v>45006.526003842591</v>
      </c>
      <c r="F3" s="15">
        <f t="shared" si="0"/>
        <v>17.7</v>
      </c>
      <c r="G3" s="16" t="s">
        <v>335</v>
      </c>
      <c r="H3" s="16" t="s">
        <v>334</v>
      </c>
      <c r="I3" s="16" t="s">
        <v>57</v>
      </c>
      <c r="J3" s="16" t="s">
        <v>3</v>
      </c>
      <c r="K3" s="16" t="s">
        <v>3</v>
      </c>
      <c r="L3" s="15">
        <v>0</v>
      </c>
      <c r="M3" s="15">
        <v>0</v>
      </c>
      <c r="N3" s="15">
        <v>0</v>
      </c>
      <c r="O3" s="15">
        <v>6</v>
      </c>
      <c r="P3" s="15">
        <v>3</v>
      </c>
      <c r="Q3" s="15">
        <v>7.2</v>
      </c>
      <c r="R3" s="15">
        <v>1.5</v>
      </c>
    </row>
    <row r="4" spans="1:18" ht="15.75" x14ac:dyDescent="0.25">
      <c r="A4" s="16" t="s">
        <v>75</v>
      </c>
      <c r="B4" s="16" t="s">
        <v>74</v>
      </c>
      <c r="C4" s="16" t="s">
        <v>83</v>
      </c>
      <c r="D4" s="15">
        <v>441827</v>
      </c>
      <c r="E4" s="17">
        <v>45003.537803206018</v>
      </c>
      <c r="F4" s="15">
        <f t="shared" si="0"/>
        <v>15.100000000000001</v>
      </c>
      <c r="G4" s="16" t="s">
        <v>336</v>
      </c>
      <c r="H4" s="16" t="s">
        <v>334</v>
      </c>
      <c r="I4" s="16" t="s">
        <v>33</v>
      </c>
      <c r="J4" s="16" t="s">
        <v>3</v>
      </c>
      <c r="K4" s="16" t="s">
        <v>3</v>
      </c>
      <c r="L4" s="15">
        <v>0</v>
      </c>
      <c r="M4" s="15">
        <v>0</v>
      </c>
      <c r="N4" s="15">
        <v>0</v>
      </c>
      <c r="O4" s="15">
        <v>6</v>
      </c>
      <c r="P4" s="15">
        <v>3</v>
      </c>
      <c r="Q4" s="15">
        <v>4.8</v>
      </c>
      <c r="R4" s="15">
        <v>1.3</v>
      </c>
    </row>
    <row r="5" spans="1:18" ht="15.75" x14ac:dyDescent="0.25">
      <c r="A5" s="16" t="s">
        <v>75</v>
      </c>
      <c r="B5" s="16" t="s">
        <v>74</v>
      </c>
      <c r="C5" s="16" t="s">
        <v>83</v>
      </c>
      <c r="D5" s="15">
        <v>444491</v>
      </c>
      <c r="E5" s="17">
        <v>45005.845588900462</v>
      </c>
      <c r="F5" s="15">
        <f t="shared" si="0"/>
        <v>13.7</v>
      </c>
      <c r="G5" s="16" t="s">
        <v>337</v>
      </c>
      <c r="H5" s="16" t="s">
        <v>334</v>
      </c>
      <c r="I5" s="16" t="s">
        <v>214</v>
      </c>
      <c r="J5" s="16" t="s">
        <v>3</v>
      </c>
      <c r="K5" s="16" t="s">
        <v>3</v>
      </c>
      <c r="L5" s="15">
        <v>0</v>
      </c>
      <c r="M5" s="15">
        <v>0</v>
      </c>
      <c r="N5" s="15">
        <v>0</v>
      </c>
      <c r="O5" s="15">
        <v>6</v>
      </c>
      <c r="P5" s="15">
        <v>0</v>
      </c>
      <c r="Q5" s="15">
        <v>7.2</v>
      </c>
      <c r="R5" s="15">
        <v>0.5</v>
      </c>
    </row>
    <row r="6" spans="1:18" ht="15.75" x14ac:dyDescent="0.25">
      <c r="A6" s="16" t="s">
        <v>75</v>
      </c>
      <c r="B6" s="16" t="s">
        <v>74</v>
      </c>
      <c r="C6" s="16" t="s">
        <v>83</v>
      </c>
      <c r="D6" s="15">
        <v>445192</v>
      </c>
      <c r="E6" s="17">
        <v>45006.929144895832</v>
      </c>
      <c r="F6" s="15">
        <f t="shared" si="0"/>
        <v>13.5</v>
      </c>
      <c r="G6" s="16" t="s">
        <v>338</v>
      </c>
      <c r="H6" s="16" t="s">
        <v>334</v>
      </c>
      <c r="I6" s="16" t="s">
        <v>32</v>
      </c>
      <c r="J6" s="16" t="s">
        <v>3</v>
      </c>
      <c r="K6" s="16" t="s">
        <v>3</v>
      </c>
      <c r="L6" s="15">
        <v>0</v>
      </c>
      <c r="M6" s="15">
        <v>0</v>
      </c>
      <c r="N6" s="15">
        <v>0</v>
      </c>
      <c r="O6" s="15">
        <v>6</v>
      </c>
      <c r="P6" s="15">
        <v>0</v>
      </c>
      <c r="Q6" s="15">
        <v>6</v>
      </c>
      <c r="R6" s="15">
        <v>1.5</v>
      </c>
    </row>
    <row r="7" spans="1:18" ht="15.75" x14ac:dyDescent="0.25">
      <c r="A7" s="16" t="s">
        <v>75</v>
      </c>
      <c r="B7" s="16" t="s">
        <v>74</v>
      </c>
      <c r="C7" s="16" t="s">
        <v>83</v>
      </c>
      <c r="D7" s="15">
        <v>432914</v>
      </c>
      <c r="E7" s="17">
        <v>44996.536446828701</v>
      </c>
      <c r="F7" s="15">
        <f t="shared" si="0"/>
        <v>12.3</v>
      </c>
      <c r="G7" s="16" t="s">
        <v>339</v>
      </c>
      <c r="H7" s="16" t="s">
        <v>334</v>
      </c>
      <c r="I7" s="16" t="s">
        <v>340</v>
      </c>
      <c r="J7" s="16" t="s">
        <v>3</v>
      </c>
      <c r="K7" s="16" t="s">
        <v>3</v>
      </c>
      <c r="L7" s="15">
        <v>0</v>
      </c>
      <c r="M7" s="15">
        <v>0</v>
      </c>
      <c r="N7" s="15">
        <v>0</v>
      </c>
      <c r="O7" s="15">
        <v>6</v>
      </c>
      <c r="P7" s="15">
        <v>0</v>
      </c>
      <c r="Q7" s="15">
        <v>5.8</v>
      </c>
      <c r="R7" s="15">
        <v>0.5</v>
      </c>
    </row>
    <row r="8" spans="1:18" ht="15.75" x14ac:dyDescent="0.25">
      <c r="A8" s="16" t="s">
        <v>75</v>
      </c>
      <c r="B8" s="16" t="s">
        <v>74</v>
      </c>
      <c r="C8" s="16" t="s">
        <v>83</v>
      </c>
      <c r="D8" s="15">
        <v>435538</v>
      </c>
      <c r="E8" s="17">
        <v>45000.48393263889</v>
      </c>
      <c r="F8" s="15">
        <f t="shared" si="0"/>
        <v>11.4</v>
      </c>
      <c r="G8" s="16" t="s">
        <v>341</v>
      </c>
      <c r="H8" s="16" t="s">
        <v>334</v>
      </c>
      <c r="I8" s="16" t="s">
        <v>37</v>
      </c>
      <c r="J8" s="16" t="s">
        <v>3</v>
      </c>
      <c r="K8" s="16" t="s">
        <v>3</v>
      </c>
      <c r="L8" s="15">
        <v>0</v>
      </c>
      <c r="M8" s="15">
        <v>0</v>
      </c>
      <c r="N8" s="15">
        <v>0</v>
      </c>
      <c r="O8" s="15">
        <v>6</v>
      </c>
      <c r="P8" s="15">
        <v>3</v>
      </c>
      <c r="Q8" s="15">
        <v>1.6</v>
      </c>
      <c r="R8" s="15">
        <v>0.8</v>
      </c>
    </row>
    <row r="9" spans="1:18" ht="15.75" x14ac:dyDescent="0.25">
      <c r="A9" s="16" t="s">
        <v>75</v>
      </c>
      <c r="B9" s="16" t="s">
        <v>74</v>
      </c>
      <c r="C9" s="16" t="s">
        <v>16</v>
      </c>
      <c r="D9" s="15">
        <v>444934</v>
      </c>
      <c r="E9" s="17">
        <v>45006.646597974534</v>
      </c>
      <c r="F9" s="15">
        <f t="shared" si="0"/>
        <v>10.5</v>
      </c>
      <c r="G9" s="16" t="s">
        <v>342</v>
      </c>
      <c r="H9" s="16" t="s">
        <v>334</v>
      </c>
      <c r="I9" s="16" t="s">
        <v>35</v>
      </c>
      <c r="J9" s="16" t="s">
        <v>3</v>
      </c>
      <c r="K9" s="16" t="s">
        <v>3</v>
      </c>
      <c r="L9" s="15">
        <v>0</v>
      </c>
      <c r="M9" s="15">
        <v>0</v>
      </c>
      <c r="N9" s="15">
        <v>0</v>
      </c>
      <c r="O9" s="15">
        <v>6</v>
      </c>
      <c r="P9" s="15">
        <v>3</v>
      </c>
      <c r="Q9" s="15">
        <v>0</v>
      </c>
      <c r="R9" s="15">
        <v>1.5</v>
      </c>
    </row>
    <row r="10" spans="1:18" ht="15.75" x14ac:dyDescent="0.25">
      <c r="A10" s="16" t="s">
        <v>75</v>
      </c>
      <c r="B10" s="16" t="s">
        <v>74</v>
      </c>
      <c r="C10" s="16" t="s">
        <v>83</v>
      </c>
      <c r="D10" s="15">
        <v>445000</v>
      </c>
      <c r="E10" s="17">
        <v>45006.721044224534</v>
      </c>
      <c r="F10" s="15">
        <f t="shared" si="0"/>
        <v>9.6000000000000014</v>
      </c>
      <c r="G10" s="16" t="s">
        <v>343</v>
      </c>
      <c r="H10" s="16" t="s">
        <v>334</v>
      </c>
      <c r="I10" s="16" t="s">
        <v>5</v>
      </c>
      <c r="J10" s="16" t="s">
        <v>3</v>
      </c>
      <c r="K10" s="16" t="s">
        <v>3</v>
      </c>
      <c r="L10" s="15">
        <v>0</v>
      </c>
      <c r="M10" s="15">
        <v>0</v>
      </c>
      <c r="N10" s="15">
        <v>0</v>
      </c>
      <c r="O10" s="15">
        <v>6</v>
      </c>
      <c r="P10" s="15">
        <v>0</v>
      </c>
      <c r="Q10" s="15">
        <v>2.8</v>
      </c>
      <c r="R10" s="15">
        <v>0.8</v>
      </c>
    </row>
    <row r="11" spans="1:18" ht="15.75" x14ac:dyDescent="0.25">
      <c r="A11" s="16" t="s">
        <v>75</v>
      </c>
      <c r="B11" s="16" t="s">
        <v>74</v>
      </c>
      <c r="C11" s="16" t="s">
        <v>83</v>
      </c>
      <c r="D11" s="15">
        <v>440764</v>
      </c>
      <c r="E11" s="17">
        <v>45002.741286168981</v>
      </c>
      <c r="F11" s="15">
        <f t="shared" si="0"/>
        <v>8.6</v>
      </c>
      <c r="G11" s="16" t="s">
        <v>344</v>
      </c>
      <c r="H11" s="16" t="s">
        <v>334</v>
      </c>
      <c r="I11" s="16" t="s">
        <v>56</v>
      </c>
      <c r="J11" s="16" t="s">
        <v>3</v>
      </c>
      <c r="K11" s="16" t="s">
        <v>3</v>
      </c>
      <c r="L11" s="15">
        <v>0</v>
      </c>
      <c r="M11" s="15">
        <v>0</v>
      </c>
      <c r="N11" s="15">
        <v>0</v>
      </c>
      <c r="O11" s="15">
        <v>6</v>
      </c>
      <c r="P11" s="15">
        <v>0</v>
      </c>
      <c r="Q11" s="15">
        <v>2.6</v>
      </c>
      <c r="R11" s="15">
        <v>0</v>
      </c>
    </row>
    <row r="12" spans="1:18" ht="15.75" x14ac:dyDescent="0.25">
      <c r="A12" s="16" t="s">
        <v>75</v>
      </c>
      <c r="B12" s="16" t="s">
        <v>74</v>
      </c>
      <c r="C12" s="16" t="s">
        <v>83</v>
      </c>
      <c r="D12" s="15">
        <v>444129</v>
      </c>
      <c r="E12" s="17">
        <v>45005.619369930551</v>
      </c>
      <c r="F12" s="15">
        <f t="shared" si="0"/>
        <v>8.1</v>
      </c>
      <c r="G12" s="16" t="s">
        <v>345</v>
      </c>
      <c r="H12" s="16" t="s">
        <v>334</v>
      </c>
      <c r="I12" s="16" t="s">
        <v>5</v>
      </c>
      <c r="J12" s="16" t="s">
        <v>3</v>
      </c>
      <c r="K12" s="16" t="s">
        <v>3</v>
      </c>
      <c r="L12" s="15">
        <v>0</v>
      </c>
      <c r="M12" s="15">
        <v>0</v>
      </c>
      <c r="N12" s="15">
        <v>0</v>
      </c>
      <c r="O12" s="15">
        <v>6</v>
      </c>
      <c r="P12" s="15">
        <v>0</v>
      </c>
      <c r="Q12" s="15">
        <v>1.6</v>
      </c>
      <c r="R12" s="15">
        <v>0.5</v>
      </c>
    </row>
    <row r="13" spans="1:18" ht="15.75" x14ac:dyDescent="0.25">
      <c r="A13" s="16" t="s">
        <v>75</v>
      </c>
      <c r="B13" s="16" t="s">
        <v>74</v>
      </c>
      <c r="C13" s="16" t="s">
        <v>16</v>
      </c>
      <c r="D13" s="15">
        <v>436376</v>
      </c>
      <c r="E13" s="17">
        <v>45000.642099166667</v>
      </c>
      <c r="F13" s="15">
        <f t="shared" si="0"/>
        <v>6.8</v>
      </c>
      <c r="G13" s="16" t="s">
        <v>346</v>
      </c>
      <c r="H13" s="16" t="s">
        <v>334</v>
      </c>
      <c r="I13" s="16" t="s">
        <v>32</v>
      </c>
      <c r="J13" s="16" t="s">
        <v>3</v>
      </c>
      <c r="K13" s="16" t="s">
        <v>3</v>
      </c>
      <c r="L13" s="15">
        <v>0</v>
      </c>
      <c r="M13" s="15">
        <v>0</v>
      </c>
      <c r="N13" s="15">
        <v>0</v>
      </c>
      <c r="O13" s="15">
        <v>6</v>
      </c>
      <c r="P13" s="15">
        <v>0</v>
      </c>
      <c r="Q13" s="15">
        <v>0</v>
      </c>
      <c r="R13" s="15">
        <v>0.8</v>
      </c>
    </row>
    <row r="14" spans="1:18" ht="15.75" x14ac:dyDescent="0.25">
      <c r="A14" s="16" t="s">
        <v>75</v>
      </c>
      <c r="B14" s="16" t="s">
        <v>74</v>
      </c>
      <c r="C14" s="16" t="s">
        <v>16</v>
      </c>
      <c r="D14" s="15">
        <v>444791</v>
      </c>
      <c r="E14" s="17">
        <v>45006.530292511576</v>
      </c>
      <c r="F14" s="15">
        <f t="shared" si="0"/>
        <v>0.6</v>
      </c>
      <c r="G14" s="16" t="s">
        <v>347</v>
      </c>
      <c r="H14" s="16" t="s">
        <v>334</v>
      </c>
      <c r="I14" s="16" t="s">
        <v>40</v>
      </c>
      <c r="J14" s="16" t="s">
        <v>3</v>
      </c>
      <c r="K14" s="16" t="s">
        <v>3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0.6</v>
      </c>
      <c r="R14" s="15">
        <v>0</v>
      </c>
    </row>
    <row r="15" spans="1:18" x14ac:dyDescent="0.25">
      <c r="D15" s="8"/>
      <c r="E15" s="8"/>
      <c r="F15" s="8"/>
      <c r="G15" s="8"/>
      <c r="H15" s="8"/>
      <c r="P15" s="8"/>
      <c r="Q15" s="8"/>
      <c r="R15" s="8"/>
    </row>
    <row r="16" spans="1:18" x14ac:dyDescent="0.25">
      <c r="D16" s="8"/>
      <c r="E16" s="8"/>
      <c r="F16" s="8"/>
      <c r="G16" s="8"/>
      <c r="H16" s="8"/>
      <c r="P16" s="8"/>
      <c r="Q16" s="8"/>
      <c r="R16" s="8"/>
    </row>
    <row r="17" s="8" customFormat="1" x14ac:dyDescent="0.25"/>
    <row r="18" s="8" customFormat="1" x14ac:dyDescent="0.25"/>
    <row r="19" s="8" customFormat="1" x14ac:dyDescent="0.25"/>
    <row r="20" s="8" customFormat="1" x14ac:dyDescent="0.25"/>
    <row r="21" s="8" customFormat="1" x14ac:dyDescent="0.25"/>
    <row r="22" s="8" customFormat="1" x14ac:dyDescent="0.25"/>
    <row r="23" s="8" customFormat="1" x14ac:dyDescent="0.25"/>
    <row r="24" s="8" customFormat="1" x14ac:dyDescent="0.25"/>
    <row r="25" s="8" customFormat="1" x14ac:dyDescent="0.25"/>
    <row r="26" s="8" customFormat="1" x14ac:dyDescent="0.25"/>
    <row r="27" s="8" customFormat="1" x14ac:dyDescent="0.25"/>
    <row r="28" s="8" customFormat="1" x14ac:dyDescent="0.25"/>
    <row r="29" s="8" customFormat="1" x14ac:dyDescent="0.25"/>
    <row r="30" s="8" customFormat="1" x14ac:dyDescent="0.25"/>
    <row r="31" s="8" customFormat="1" x14ac:dyDescent="0.25"/>
    <row r="32" s="8" customFormat="1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  <row r="38" s="8" customFormat="1" x14ac:dyDescent="0.25"/>
    <row r="39" s="8" customFormat="1" x14ac:dyDescent="0.25"/>
    <row r="40" s="8" customFormat="1" x14ac:dyDescent="0.25"/>
    <row r="41" s="8" customFormat="1" x14ac:dyDescent="0.25"/>
    <row r="42" s="8" customFormat="1" x14ac:dyDescent="0.25"/>
    <row r="43" s="8" customFormat="1" x14ac:dyDescent="0.25"/>
    <row r="44" s="8" customFormat="1" x14ac:dyDescent="0.25"/>
    <row r="45" s="8" customFormat="1" x14ac:dyDescent="0.25"/>
    <row r="46" s="8" customFormat="1" x14ac:dyDescent="0.25"/>
    <row r="47" s="8" customFormat="1" x14ac:dyDescent="0.25"/>
    <row r="48" s="8" customFormat="1" x14ac:dyDescent="0.25"/>
    <row r="49" s="8" customFormat="1" x14ac:dyDescent="0.25"/>
    <row r="50" s="8" customFormat="1" x14ac:dyDescent="0.25"/>
    <row r="51" s="8" customFormat="1" x14ac:dyDescent="0.25"/>
    <row r="52" s="8" customFormat="1" x14ac:dyDescent="0.25"/>
    <row r="53" s="8" customFormat="1" x14ac:dyDescent="0.25"/>
    <row r="54" s="8" customFormat="1" x14ac:dyDescent="0.25"/>
    <row r="55" s="8" customFormat="1" x14ac:dyDescent="0.25"/>
    <row r="56" s="8" customFormat="1" x14ac:dyDescent="0.25"/>
    <row r="57" s="8" customFormat="1" x14ac:dyDescent="0.25"/>
    <row r="58" s="8" customFormat="1" x14ac:dyDescent="0.25"/>
    <row r="59" s="8" customFormat="1" x14ac:dyDescent="0.25"/>
    <row r="60" s="8" customFormat="1" x14ac:dyDescent="0.25"/>
    <row r="61" s="8" customFormat="1" x14ac:dyDescent="0.25"/>
    <row r="62" s="8" customFormat="1" x14ac:dyDescent="0.25"/>
    <row r="63" s="8" customFormat="1" x14ac:dyDescent="0.25"/>
    <row r="64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</sheetData>
  <pageMargins left="0.25" right="0.25" top="0.75" bottom="0.75" header="0.3" footer="0.3"/>
  <pageSetup paperSize="9" scale="26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2F6C-C45D-4E30-85BA-F6F1982ECA1A}">
  <sheetPr>
    <pageSetUpPr fitToPage="1"/>
  </sheetPr>
  <dimension ref="A1:R23"/>
  <sheetViews>
    <sheetView zoomScale="80" zoomScaleNormal="80" workbookViewId="0">
      <selection activeCell="F1" sqref="F1:F1048576"/>
    </sheetView>
  </sheetViews>
  <sheetFormatPr defaultColWidth="20.42578125" defaultRowHeight="15" x14ac:dyDescent="0.25"/>
  <cols>
    <col min="1" max="1" width="10.85546875" style="8" bestFit="1" customWidth="1"/>
    <col min="2" max="2" width="19.85546875" style="8" bestFit="1" customWidth="1"/>
    <col min="3" max="3" width="23.28515625" style="8" bestFit="1" customWidth="1"/>
    <col min="4" max="4" width="12.85546875" style="9" bestFit="1" customWidth="1"/>
    <col min="5" max="5" width="22.42578125" style="9" bestFit="1" customWidth="1"/>
    <col min="6" max="6" width="15.28515625" style="10" bestFit="1" customWidth="1"/>
    <col min="7" max="7" width="58.28515625" style="9" bestFit="1" customWidth="1"/>
    <col min="8" max="8" width="39.42578125" style="10" customWidth="1"/>
    <col min="9" max="9" width="7.42578125" style="8" bestFit="1" customWidth="1"/>
    <col min="10" max="10" width="11.28515625" style="8" bestFit="1" customWidth="1"/>
    <col min="11" max="11" width="17.7109375" style="8" bestFit="1" customWidth="1"/>
    <col min="12" max="12" width="20.7109375" style="8" bestFit="1" customWidth="1"/>
    <col min="13" max="13" width="35.28515625" style="8" bestFit="1" customWidth="1"/>
    <col min="14" max="14" width="38.85546875" style="8" bestFit="1" customWidth="1"/>
    <col min="15" max="15" width="33.140625" style="8" bestFit="1" customWidth="1"/>
    <col min="16" max="16" width="52.85546875" style="9" bestFit="1" customWidth="1"/>
    <col min="17" max="17" width="44" style="9" bestFit="1" customWidth="1"/>
    <col min="18" max="18" width="47.42578125" style="9" bestFit="1" customWidth="1"/>
    <col min="19" max="16384" width="20.42578125" style="8"/>
  </cols>
  <sheetData>
    <row r="1" spans="1:18" s="13" customFormat="1" ht="30" x14ac:dyDescent="0.2">
      <c r="A1" s="11" t="s">
        <v>8</v>
      </c>
      <c r="B1" s="11" t="s">
        <v>0</v>
      </c>
      <c r="C1" s="11" t="s">
        <v>9</v>
      </c>
      <c r="D1" s="11" t="s">
        <v>10</v>
      </c>
      <c r="E1" s="11" t="s">
        <v>11</v>
      </c>
      <c r="F1" s="12" t="s">
        <v>55</v>
      </c>
      <c r="G1" s="11" t="s">
        <v>12</v>
      </c>
      <c r="H1" s="11" t="s">
        <v>13</v>
      </c>
      <c r="I1" s="11" t="s">
        <v>1</v>
      </c>
      <c r="J1" s="11" t="s">
        <v>14</v>
      </c>
      <c r="K1" s="11" t="s">
        <v>15</v>
      </c>
      <c r="L1" s="11" t="s">
        <v>24</v>
      </c>
      <c r="M1" s="11" t="s">
        <v>50</v>
      </c>
      <c r="N1" s="11" t="s">
        <v>68</v>
      </c>
      <c r="O1" s="11" t="s">
        <v>69</v>
      </c>
      <c r="P1" s="11" t="s">
        <v>51</v>
      </c>
      <c r="Q1" s="11" t="s">
        <v>26</v>
      </c>
      <c r="R1" s="11" t="s">
        <v>25</v>
      </c>
    </row>
    <row r="2" spans="1:18" ht="15.75" x14ac:dyDescent="0.25">
      <c r="A2" s="16" t="s">
        <v>75</v>
      </c>
      <c r="B2" s="16" t="s">
        <v>74</v>
      </c>
      <c r="C2" s="16" t="s">
        <v>83</v>
      </c>
      <c r="D2" s="15">
        <v>440795</v>
      </c>
      <c r="E2" s="17">
        <v>45002.763429212959</v>
      </c>
      <c r="F2" s="15">
        <f t="shared" ref="F2:F23" si="0">L2+M2+N2+O2+P2+Q2+R2</f>
        <v>16.5</v>
      </c>
      <c r="G2" s="16" t="s">
        <v>348</v>
      </c>
      <c r="H2" s="16" t="s">
        <v>349</v>
      </c>
      <c r="I2" s="16" t="s">
        <v>62</v>
      </c>
      <c r="J2" s="16" t="s">
        <v>3</v>
      </c>
      <c r="K2" s="16" t="s">
        <v>3</v>
      </c>
      <c r="L2" s="15">
        <v>0</v>
      </c>
      <c r="M2" s="15">
        <v>0</v>
      </c>
      <c r="N2" s="15">
        <v>3</v>
      </c>
      <c r="O2" s="15">
        <v>0</v>
      </c>
      <c r="P2" s="15">
        <v>0</v>
      </c>
      <c r="Q2" s="15">
        <v>12</v>
      </c>
      <c r="R2" s="15">
        <v>1.5</v>
      </c>
    </row>
    <row r="3" spans="1:18" ht="15.75" x14ac:dyDescent="0.25">
      <c r="A3" s="16" t="s">
        <v>75</v>
      </c>
      <c r="B3" s="16" t="s">
        <v>74</v>
      </c>
      <c r="C3" s="16" t="s">
        <v>83</v>
      </c>
      <c r="D3" s="15">
        <v>434491</v>
      </c>
      <c r="E3" s="17">
        <v>44999.72420488426</v>
      </c>
      <c r="F3" s="15">
        <f t="shared" si="0"/>
        <v>15</v>
      </c>
      <c r="G3" s="16" t="s">
        <v>350</v>
      </c>
      <c r="H3" s="16" t="s">
        <v>349</v>
      </c>
      <c r="I3" s="16" t="s">
        <v>37</v>
      </c>
      <c r="J3" s="16" t="s">
        <v>3</v>
      </c>
      <c r="K3" s="16" t="s">
        <v>3</v>
      </c>
      <c r="L3" s="15">
        <v>0</v>
      </c>
      <c r="M3" s="15">
        <v>0</v>
      </c>
      <c r="N3" s="15">
        <v>3</v>
      </c>
      <c r="O3" s="15">
        <v>0</v>
      </c>
      <c r="P3" s="15">
        <v>0</v>
      </c>
      <c r="Q3" s="15">
        <v>12</v>
      </c>
      <c r="R3" s="15">
        <v>0</v>
      </c>
    </row>
    <row r="4" spans="1:18" ht="15.75" x14ac:dyDescent="0.25">
      <c r="A4" s="16" t="s">
        <v>75</v>
      </c>
      <c r="B4" s="16" t="s">
        <v>74</v>
      </c>
      <c r="C4" s="16" t="s">
        <v>83</v>
      </c>
      <c r="D4" s="15">
        <v>436242</v>
      </c>
      <c r="E4" s="17">
        <v>45000.6171034375</v>
      </c>
      <c r="F4" s="15">
        <f t="shared" si="0"/>
        <v>14.1</v>
      </c>
      <c r="G4" s="16" t="s">
        <v>351</v>
      </c>
      <c r="H4" s="16" t="s">
        <v>349</v>
      </c>
      <c r="I4" s="16" t="s">
        <v>56</v>
      </c>
      <c r="J4" s="16" t="s">
        <v>3</v>
      </c>
      <c r="K4" s="16" t="s">
        <v>3</v>
      </c>
      <c r="L4" s="15">
        <v>0</v>
      </c>
      <c r="M4" s="15">
        <v>0</v>
      </c>
      <c r="N4" s="15">
        <v>3</v>
      </c>
      <c r="O4" s="15">
        <v>0</v>
      </c>
      <c r="P4" s="15">
        <v>3</v>
      </c>
      <c r="Q4" s="15">
        <v>7.2</v>
      </c>
      <c r="R4" s="15">
        <v>0.9</v>
      </c>
    </row>
    <row r="5" spans="1:18" ht="15.75" x14ac:dyDescent="0.25">
      <c r="A5" s="16" t="s">
        <v>75</v>
      </c>
      <c r="B5" s="16" t="s">
        <v>74</v>
      </c>
      <c r="C5" s="16" t="s">
        <v>83</v>
      </c>
      <c r="D5" s="15">
        <v>444543</v>
      </c>
      <c r="E5" s="17">
        <v>45005.947630324074</v>
      </c>
      <c r="F5" s="15">
        <f t="shared" si="0"/>
        <v>12.799999999999999</v>
      </c>
      <c r="G5" s="16" t="s">
        <v>352</v>
      </c>
      <c r="H5" s="16" t="s">
        <v>349</v>
      </c>
      <c r="I5" s="16" t="s">
        <v>57</v>
      </c>
      <c r="J5" s="16" t="s">
        <v>3</v>
      </c>
      <c r="K5" s="16" t="s">
        <v>3</v>
      </c>
      <c r="L5" s="15">
        <v>0</v>
      </c>
      <c r="M5" s="15">
        <v>0</v>
      </c>
      <c r="N5" s="15">
        <v>3</v>
      </c>
      <c r="O5" s="15">
        <v>0</v>
      </c>
      <c r="P5" s="15">
        <v>0</v>
      </c>
      <c r="Q5" s="15">
        <v>9.6</v>
      </c>
      <c r="R5" s="15">
        <v>0.2</v>
      </c>
    </row>
    <row r="6" spans="1:18" ht="15.75" x14ac:dyDescent="0.25">
      <c r="A6" s="16" t="s">
        <v>75</v>
      </c>
      <c r="B6" s="16" t="s">
        <v>74</v>
      </c>
      <c r="C6" s="16" t="s">
        <v>83</v>
      </c>
      <c r="D6" s="15">
        <v>434335</v>
      </c>
      <c r="E6" s="17">
        <v>44999.59253657407</v>
      </c>
      <c r="F6" s="15">
        <f t="shared" si="0"/>
        <v>11.799999999999999</v>
      </c>
      <c r="G6" s="16" t="s">
        <v>353</v>
      </c>
      <c r="H6" s="16" t="s">
        <v>349</v>
      </c>
      <c r="I6" s="16" t="s">
        <v>28</v>
      </c>
      <c r="J6" s="16" t="s">
        <v>3</v>
      </c>
      <c r="K6" s="16" t="s">
        <v>3</v>
      </c>
      <c r="L6" s="15">
        <v>0</v>
      </c>
      <c r="M6" s="15">
        <v>0</v>
      </c>
      <c r="N6" s="15">
        <v>3</v>
      </c>
      <c r="O6" s="15">
        <v>0</v>
      </c>
      <c r="P6" s="15">
        <v>0</v>
      </c>
      <c r="Q6" s="15">
        <v>8.1999999999999993</v>
      </c>
      <c r="R6" s="15">
        <v>0.6</v>
      </c>
    </row>
    <row r="7" spans="1:18" ht="15.75" x14ac:dyDescent="0.25">
      <c r="A7" s="16" t="s">
        <v>75</v>
      </c>
      <c r="B7" s="16" t="s">
        <v>74</v>
      </c>
      <c r="C7" s="16" t="s">
        <v>83</v>
      </c>
      <c r="D7" s="15">
        <v>434225</v>
      </c>
      <c r="E7" s="17">
        <v>44999.502926365742</v>
      </c>
      <c r="F7" s="15">
        <f t="shared" si="0"/>
        <v>11.7</v>
      </c>
      <c r="G7" s="16" t="s">
        <v>354</v>
      </c>
      <c r="H7" s="16" t="s">
        <v>349</v>
      </c>
      <c r="I7" s="16" t="s">
        <v>34</v>
      </c>
      <c r="J7" s="16" t="s">
        <v>3</v>
      </c>
      <c r="K7" s="16" t="s">
        <v>3</v>
      </c>
      <c r="L7" s="15">
        <v>0</v>
      </c>
      <c r="M7" s="15">
        <v>0</v>
      </c>
      <c r="N7" s="15">
        <v>3</v>
      </c>
      <c r="O7" s="15">
        <v>0</v>
      </c>
      <c r="P7" s="15">
        <v>0</v>
      </c>
      <c r="Q7" s="15">
        <v>7.2</v>
      </c>
      <c r="R7" s="15">
        <v>1.5</v>
      </c>
    </row>
    <row r="8" spans="1:18" ht="15.75" x14ac:dyDescent="0.25">
      <c r="A8" s="16" t="s">
        <v>75</v>
      </c>
      <c r="B8" s="16" t="s">
        <v>74</v>
      </c>
      <c r="C8" s="16" t="s">
        <v>16</v>
      </c>
      <c r="D8" s="15">
        <v>433498</v>
      </c>
      <c r="E8" s="17">
        <v>44998.437397824069</v>
      </c>
      <c r="F8" s="15">
        <f t="shared" si="0"/>
        <v>10.7</v>
      </c>
      <c r="G8" s="16" t="s">
        <v>355</v>
      </c>
      <c r="H8" s="16" t="s">
        <v>349</v>
      </c>
      <c r="I8" s="16" t="s">
        <v>22</v>
      </c>
      <c r="J8" s="16" t="s">
        <v>2</v>
      </c>
      <c r="K8" s="16" t="s">
        <v>3</v>
      </c>
      <c r="L8" s="15">
        <v>6</v>
      </c>
      <c r="M8" s="15">
        <v>4</v>
      </c>
      <c r="N8" s="15">
        <v>0</v>
      </c>
      <c r="O8" s="15">
        <v>0</v>
      </c>
      <c r="P8" s="15">
        <v>0</v>
      </c>
      <c r="Q8" s="15">
        <v>0.2</v>
      </c>
      <c r="R8" s="15">
        <v>0.5</v>
      </c>
    </row>
    <row r="9" spans="1:18" ht="15.75" x14ac:dyDescent="0.25">
      <c r="A9" s="16" t="s">
        <v>75</v>
      </c>
      <c r="B9" s="16" t="s">
        <v>74</v>
      </c>
      <c r="C9" s="16" t="s">
        <v>83</v>
      </c>
      <c r="D9" s="15">
        <v>444078</v>
      </c>
      <c r="E9" s="17">
        <v>45005.605263368052</v>
      </c>
      <c r="F9" s="15">
        <f t="shared" si="0"/>
        <v>10.5</v>
      </c>
      <c r="G9" s="16" t="s">
        <v>66</v>
      </c>
      <c r="H9" s="16" t="s">
        <v>349</v>
      </c>
      <c r="I9" s="16" t="s">
        <v>4</v>
      </c>
      <c r="J9" s="16" t="s">
        <v>3</v>
      </c>
      <c r="K9" s="16" t="s">
        <v>3</v>
      </c>
      <c r="L9" s="15">
        <v>0</v>
      </c>
      <c r="M9" s="15">
        <v>0</v>
      </c>
      <c r="N9" s="15">
        <v>3</v>
      </c>
      <c r="O9" s="15">
        <v>0</v>
      </c>
      <c r="P9" s="15">
        <v>0</v>
      </c>
      <c r="Q9" s="15">
        <v>7.2</v>
      </c>
      <c r="R9" s="15">
        <v>0.3</v>
      </c>
    </row>
    <row r="10" spans="1:18" ht="15.75" x14ac:dyDescent="0.25">
      <c r="A10" s="16" t="s">
        <v>75</v>
      </c>
      <c r="B10" s="16" t="s">
        <v>74</v>
      </c>
      <c r="C10" s="16" t="s">
        <v>83</v>
      </c>
      <c r="D10" s="15">
        <v>438492</v>
      </c>
      <c r="E10" s="17">
        <v>45001.650856574073</v>
      </c>
      <c r="F10" s="15">
        <f t="shared" si="0"/>
        <v>9.4</v>
      </c>
      <c r="G10" s="16" t="s">
        <v>356</v>
      </c>
      <c r="H10" s="16" t="s">
        <v>349</v>
      </c>
      <c r="I10" s="16" t="s">
        <v>4</v>
      </c>
      <c r="J10" s="16" t="s">
        <v>3</v>
      </c>
      <c r="K10" s="16" t="s">
        <v>3</v>
      </c>
      <c r="L10" s="15">
        <v>0</v>
      </c>
      <c r="M10" s="15">
        <v>0</v>
      </c>
      <c r="N10" s="15">
        <v>3</v>
      </c>
      <c r="O10" s="15">
        <v>0</v>
      </c>
      <c r="P10" s="15">
        <v>0</v>
      </c>
      <c r="Q10" s="15">
        <v>6.4</v>
      </c>
      <c r="R10" s="15">
        <v>0</v>
      </c>
    </row>
    <row r="11" spans="1:18" ht="15.75" x14ac:dyDescent="0.25">
      <c r="A11" s="16" t="s">
        <v>75</v>
      </c>
      <c r="B11" s="16" t="s">
        <v>74</v>
      </c>
      <c r="C11" s="16" t="s">
        <v>16</v>
      </c>
      <c r="D11" s="15">
        <v>434465</v>
      </c>
      <c r="E11" s="17">
        <v>44999.715082673611</v>
      </c>
      <c r="F11" s="15">
        <f t="shared" si="0"/>
        <v>8.3000000000000007</v>
      </c>
      <c r="G11" s="16" t="s">
        <v>357</v>
      </c>
      <c r="H11" s="16" t="s">
        <v>349</v>
      </c>
      <c r="I11" s="16" t="s">
        <v>33</v>
      </c>
      <c r="J11" s="16" t="s">
        <v>3</v>
      </c>
      <c r="K11" s="16" t="s">
        <v>3</v>
      </c>
      <c r="L11" s="15">
        <v>0</v>
      </c>
      <c r="M11" s="15">
        <v>0</v>
      </c>
      <c r="N11" s="15">
        <v>3</v>
      </c>
      <c r="O11" s="15">
        <v>0</v>
      </c>
      <c r="P11" s="15">
        <v>4</v>
      </c>
      <c r="Q11" s="15">
        <v>0</v>
      </c>
      <c r="R11" s="15">
        <v>1.3</v>
      </c>
    </row>
    <row r="12" spans="1:18" ht="15.75" x14ac:dyDescent="0.25">
      <c r="A12" s="16" t="s">
        <v>75</v>
      </c>
      <c r="B12" s="16" t="s">
        <v>74</v>
      </c>
      <c r="C12" s="16" t="s">
        <v>83</v>
      </c>
      <c r="D12" s="15">
        <v>436540</v>
      </c>
      <c r="E12" s="17">
        <v>45000.718684884254</v>
      </c>
      <c r="F12" s="15">
        <f t="shared" si="0"/>
        <v>7.8</v>
      </c>
      <c r="G12" s="16" t="s">
        <v>358</v>
      </c>
      <c r="H12" s="16" t="s">
        <v>349</v>
      </c>
      <c r="I12" s="16" t="s">
        <v>44</v>
      </c>
      <c r="J12" s="16" t="s">
        <v>3</v>
      </c>
      <c r="K12" s="16" t="s">
        <v>3</v>
      </c>
      <c r="L12" s="15">
        <v>0</v>
      </c>
      <c r="M12" s="15">
        <v>0</v>
      </c>
      <c r="N12" s="15">
        <v>3</v>
      </c>
      <c r="O12" s="15">
        <v>0</v>
      </c>
      <c r="P12" s="15">
        <v>0</v>
      </c>
      <c r="Q12" s="15">
        <v>4.8</v>
      </c>
      <c r="R12" s="15">
        <v>0</v>
      </c>
    </row>
    <row r="13" spans="1:18" ht="15.75" x14ac:dyDescent="0.25">
      <c r="A13" s="16" t="s">
        <v>75</v>
      </c>
      <c r="B13" s="16" t="s">
        <v>74</v>
      </c>
      <c r="C13" s="16" t="s">
        <v>83</v>
      </c>
      <c r="D13" s="15">
        <v>433567</v>
      </c>
      <c r="E13" s="17">
        <v>44998.490745532406</v>
      </c>
      <c r="F13" s="15">
        <f t="shared" si="0"/>
        <v>4.8</v>
      </c>
      <c r="G13" s="16" t="s">
        <v>67</v>
      </c>
      <c r="H13" s="16" t="s">
        <v>349</v>
      </c>
      <c r="I13" s="16" t="s">
        <v>49</v>
      </c>
      <c r="J13" s="16" t="s">
        <v>3</v>
      </c>
      <c r="K13" s="16" t="s">
        <v>3</v>
      </c>
      <c r="L13" s="15">
        <v>0</v>
      </c>
      <c r="M13" s="15">
        <v>0</v>
      </c>
      <c r="N13" s="15">
        <v>3</v>
      </c>
      <c r="O13" s="15">
        <v>0</v>
      </c>
      <c r="P13" s="15">
        <v>0</v>
      </c>
      <c r="Q13" s="15">
        <v>1.8</v>
      </c>
      <c r="R13" s="15">
        <v>0</v>
      </c>
    </row>
    <row r="14" spans="1:18" ht="15.75" x14ac:dyDescent="0.25">
      <c r="A14" s="16" t="s">
        <v>75</v>
      </c>
      <c r="B14" s="16" t="s">
        <v>74</v>
      </c>
      <c r="C14" s="16" t="s">
        <v>83</v>
      </c>
      <c r="D14" s="15">
        <v>444517</v>
      </c>
      <c r="E14" s="17">
        <v>45005.914965648146</v>
      </c>
      <c r="F14" s="15">
        <f t="shared" si="0"/>
        <v>4.8</v>
      </c>
      <c r="G14" s="16" t="s">
        <v>359</v>
      </c>
      <c r="H14" s="16" t="s">
        <v>349</v>
      </c>
      <c r="I14" s="16" t="s">
        <v>4</v>
      </c>
      <c r="J14" s="16" t="s">
        <v>3</v>
      </c>
      <c r="K14" s="16" t="s">
        <v>3</v>
      </c>
      <c r="L14" s="15">
        <v>0</v>
      </c>
      <c r="M14" s="15">
        <v>0</v>
      </c>
      <c r="N14" s="15">
        <v>3</v>
      </c>
      <c r="O14" s="15">
        <v>0</v>
      </c>
      <c r="P14" s="15">
        <v>0</v>
      </c>
      <c r="Q14" s="15">
        <v>0.8</v>
      </c>
      <c r="R14" s="15">
        <v>1</v>
      </c>
    </row>
    <row r="15" spans="1:18" ht="15.75" x14ac:dyDescent="0.25">
      <c r="A15" s="16" t="s">
        <v>75</v>
      </c>
      <c r="B15" s="16" t="s">
        <v>74</v>
      </c>
      <c r="C15" s="16" t="s">
        <v>83</v>
      </c>
      <c r="D15" s="15">
        <v>438330</v>
      </c>
      <c r="E15" s="17">
        <v>45001.602272604163</v>
      </c>
      <c r="F15" s="15">
        <f t="shared" si="0"/>
        <v>4.2</v>
      </c>
      <c r="G15" s="16" t="s">
        <v>360</v>
      </c>
      <c r="H15" s="16" t="s">
        <v>349</v>
      </c>
      <c r="I15" s="16" t="s">
        <v>7</v>
      </c>
      <c r="J15" s="16" t="s">
        <v>3</v>
      </c>
      <c r="K15" s="16" t="s">
        <v>3</v>
      </c>
      <c r="L15" s="15">
        <v>0</v>
      </c>
      <c r="M15" s="15">
        <v>0</v>
      </c>
      <c r="N15" s="15">
        <v>3</v>
      </c>
      <c r="O15" s="15">
        <v>0</v>
      </c>
      <c r="P15" s="15">
        <v>0</v>
      </c>
      <c r="Q15" s="15">
        <v>1.2</v>
      </c>
      <c r="R15" s="15">
        <v>0</v>
      </c>
    </row>
    <row r="16" spans="1:18" ht="15.75" x14ac:dyDescent="0.25">
      <c r="A16" s="16" t="s">
        <v>75</v>
      </c>
      <c r="B16" s="16" t="s">
        <v>74</v>
      </c>
      <c r="C16" s="16" t="s">
        <v>83</v>
      </c>
      <c r="D16" s="15">
        <v>434062</v>
      </c>
      <c r="E16" s="17">
        <v>44999.411783194446</v>
      </c>
      <c r="F16" s="15">
        <f t="shared" si="0"/>
        <v>4</v>
      </c>
      <c r="G16" s="16" t="s">
        <v>361</v>
      </c>
      <c r="H16" s="16" t="s">
        <v>349</v>
      </c>
      <c r="I16" s="16" t="s">
        <v>33</v>
      </c>
      <c r="J16" s="16" t="s">
        <v>3</v>
      </c>
      <c r="K16" s="16" t="s">
        <v>3</v>
      </c>
      <c r="L16" s="15">
        <v>0</v>
      </c>
      <c r="M16" s="15">
        <v>0</v>
      </c>
      <c r="N16" s="15">
        <v>3</v>
      </c>
      <c r="O16" s="15">
        <v>0</v>
      </c>
      <c r="P16" s="15">
        <v>0</v>
      </c>
      <c r="Q16" s="15">
        <v>1</v>
      </c>
      <c r="R16" s="15">
        <v>0</v>
      </c>
    </row>
    <row r="17" spans="1:18" ht="15.75" x14ac:dyDescent="0.25">
      <c r="A17" s="16" t="s">
        <v>75</v>
      </c>
      <c r="B17" s="16" t="s">
        <v>74</v>
      </c>
      <c r="C17" s="16" t="s">
        <v>83</v>
      </c>
      <c r="D17" s="15">
        <v>435113</v>
      </c>
      <c r="E17" s="17">
        <v>45000.374795358795</v>
      </c>
      <c r="F17" s="15">
        <f t="shared" si="0"/>
        <v>3.6</v>
      </c>
      <c r="G17" s="16" t="s">
        <v>362</v>
      </c>
      <c r="H17" s="16" t="s">
        <v>349</v>
      </c>
      <c r="I17" s="16" t="s">
        <v>38</v>
      </c>
      <c r="J17" s="16" t="s">
        <v>3</v>
      </c>
      <c r="K17" s="16" t="s">
        <v>3</v>
      </c>
      <c r="L17" s="15">
        <v>0</v>
      </c>
      <c r="M17" s="15">
        <v>0</v>
      </c>
      <c r="N17" s="15">
        <v>3</v>
      </c>
      <c r="O17" s="15">
        <v>0</v>
      </c>
      <c r="P17" s="15">
        <v>0</v>
      </c>
      <c r="Q17" s="15">
        <v>0.6</v>
      </c>
      <c r="R17" s="15">
        <v>0</v>
      </c>
    </row>
    <row r="18" spans="1:18" ht="15.75" x14ac:dyDescent="0.25">
      <c r="A18" s="16" t="s">
        <v>75</v>
      </c>
      <c r="B18" s="16" t="s">
        <v>74</v>
      </c>
      <c r="C18" s="16" t="s">
        <v>83</v>
      </c>
      <c r="D18" s="15">
        <v>436079</v>
      </c>
      <c r="E18" s="17">
        <v>45000.579279155092</v>
      </c>
      <c r="F18" s="15">
        <f t="shared" si="0"/>
        <v>3.6</v>
      </c>
      <c r="G18" s="16" t="s">
        <v>363</v>
      </c>
      <c r="H18" s="16" t="s">
        <v>349</v>
      </c>
      <c r="I18" s="16" t="s">
        <v>48</v>
      </c>
      <c r="J18" s="16" t="s">
        <v>3</v>
      </c>
      <c r="K18" s="16" t="s">
        <v>3</v>
      </c>
      <c r="L18" s="15">
        <v>0</v>
      </c>
      <c r="M18" s="15">
        <v>0</v>
      </c>
      <c r="N18" s="15">
        <v>3</v>
      </c>
      <c r="O18" s="15">
        <v>0</v>
      </c>
      <c r="P18" s="15">
        <v>0</v>
      </c>
      <c r="Q18" s="15">
        <v>0.6</v>
      </c>
      <c r="R18" s="15">
        <v>0</v>
      </c>
    </row>
    <row r="19" spans="1:18" ht="15.75" x14ac:dyDescent="0.25">
      <c r="A19" s="16" t="s">
        <v>75</v>
      </c>
      <c r="B19" s="16" t="s">
        <v>74</v>
      </c>
      <c r="C19" s="16" t="s">
        <v>16</v>
      </c>
      <c r="D19" s="15">
        <v>437993</v>
      </c>
      <c r="E19" s="17">
        <v>45001.491030277779</v>
      </c>
      <c r="F19" s="15">
        <f t="shared" si="0"/>
        <v>3.5</v>
      </c>
      <c r="G19" s="16" t="s">
        <v>364</v>
      </c>
      <c r="H19" s="16" t="s">
        <v>349</v>
      </c>
      <c r="I19" s="16" t="s">
        <v>32</v>
      </c>
      <c r="J19" s="16" t="s">
        <v>3</v>
      </c>
      <c r="K19" s="16" t="s">
        <v>3</v>
      </c>
      <c r="L19" s="15">
        <v>0</v>
      </c>
      <c r="M19" s="15">
        <v>0</v>
      </c>
      <c r="N19" s="15">
        <v>3</v>
      </c>
      <c r="O19" s="15">
        <v>0</v>
      </c>
      <c r="P19" s="15">
        <v>0</v>
      </c>
      <c r="Q19" s="15">
        <v>0</v>
      </c>
      <c r="R19" s="15">
        <v>0.5</v>
      </c>
    </row>
    <row r="20" spans="1:18" ht="15.75" x14ac:dyDescent="0.25">
      <c r="A20" s="16" t="s">
        <v>75</v>
      </c>
      <c r="B20" s="16" t="s">
        <v>74</v>
      </c>
      <c r="C20" s="16" t="s">
        <v>16</v>
      </c>
      <c r="D20" s="15">
        <v>434318</v>
      </c>
      <c r="E20" s="17">
        <v>44999.577426122683</v>
      </c>
      <c r="F20" s="15">
        <f t="shared" si="0"/>
        <v>3</v>
      </c>
      <c r="G20" s="16" t="s">
        <v>365</v>
      </c>
      <c r="H20" s="16" t="s">
        <v>349</v>
      </c>
      <c r="I20" s="16" t="s">
        <v>7</v>
      </c>
      <c r="J20" s="16" t="s">
        <v>3</v>
      </c>
      <c r="K20" s="16" t="s">
        <v>3</v>
      </c>
      <c r="L20" s="15">
        <v>0</v>
      </c>
      <c r="M20" s="15">
        <v>0</v>
      </c>
      <c r="N20" s="15">
        <v>3</v>
      </c>
      <c r="O20" s="15">
        <v>0</v>
      </c>
      <c r="P20" s="15">
        <v>0</v>
      </c>
      <c r="Q20" s="15">
        <v>0</v>
      </c>
      <c r="R20" s="15">
        <v>0</v>
      </c>
    </row>
    <row r="21" spans="1:18" ht="15.75" x14ac:dyDescent="0.25">
      <c r="A21" s="16" t="s">
        <v>75</v>
      </c>
      <c r="B21" s="16" t="s">
        <v>74</v>
      </c>
      <c r="C21" s="16" t="s">
        <v>16</v>
      </c>
      <c r="D21" s="15">
        <v>439141</v>
      </c>
      <c r="E21" s="17">
        <v>45001.893863715275</v>
      </c>
      <c r="F21" s="15">
        <f t="shared" si="0"/>
        <v>3</v>
      </c>
      <c r="G21" s="16" t="s">
        <v>366</v>
      </c>
      <c r="H21" s="16" t="s">
        <v>349</v>
      </c>
      <c r="I21" s="16" t="s">
        <v>36</v>
      </c>
      <c r="J21" s="16" t="s">
        <v>3</v>
      </c>
      <c r="K21" s="16" t="s">
        <v>3</v>
      </c>
      <c r="L21" s="15">
        <v>0</v>
      </c>
      <c r="M21" s="15">
        <v>0</v>
      </c>
      <c r="N21" s="15">
        <v>3</v>
      </c>
      <c r="O21" s="15">
        <v>0</v>
      </c>
      <c r="P21" s="15">
        <v>0</v>
      </c>
      <c r="Q21" s="15">
        <v>0</v>
      </c>
      <c r="R21" s="15">
        <v>0</v>
      </c>
    </row>
    <row r="22" spans="1:18" ht="15.75" x14ac:dyDescent="0.25">
      <c r="A22" s="16" t="s">
        <v>75</v>
      </c>
      <c r="B22" s="16" t="s">
        <v>74</v>
      </c>
      <c r="C22" s="16" t="s">
        <v>16</v>
      </c>
      <c r="D22" s="15">
        <v>439656</v>
      </c>
      <c r="E22" s="17">
        <v>45002.377703518519</v>
      </c>
      <c r="F22" s="15">
        <f t="shared" si="0"/>
        <v>0.2</v>
      </c>
      <c r="G22" s="16" t="s">
        <v>367</v>
      </c>
      <c r="H22" s="16" t="s">
        <v>349</v>
      </c>
      <c r="I22" s="16" t="s">
        <v>47</v>
      </c>
      <c r="J22" s="16" t="s">
        <v>3</v>
      </c>
      <c r="K22" s="16" t="s">
        <v>3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0.2</v>
      </c>
    </row>
    <row r="23" spans="1:18" ht="15.75" x14ac:dyDescent="0.25">
      <c r="A23" s="16" t="s">
        <v>75</v>
      </c>
      <c r="B23" s="16" t="s">
        <v>74</v>
      </c>
      <c r="C23" s="16" t="s">
        <v>16</v>
      </c>
      <c r="D23" s="15">
        <v>433822</v>
      </c>
      <c r="E23" s="17">
        <v>44998.829549791662</v>
      </c>
      <c r="F23" s="15">
        <f t="shared" si="0"/>
        <v>0</v>
      </c>
      <c r="G23" s="16" t="s">
        <v>368</v>
      </c>
      <c r="H23" s="16" t="s">
        <v>349</v>
      </c>
      <c r="I23" s="16" t="s">
        <v>56</v>
      </c>
      <c r="J23" s="16" t="s">
        <v>3</v>
      </c>
      <c r="K23" s="16" t="s">
        <v>3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</row>
  </sheetData>
  <sortState xmlns:xlrd2="http://schemas.microsoft.com/office/spreadsheetml/2017/richdata2" ref="A2:R18">
    <sortCondition ref="C2:C18" customList="APROVADO,CLASSIFICADO,REPROVADO,DESCLASSIFICADO,CANCELADO,AUSENTE"/>
    <sortCondition descending="1" ref="L2:L18"/>
    <sortCondition descending="1" ref="Q2:Q18"/>
    <sortCondition descending="1" ref="P2:P18"/>
    <sortCondition ref="E2:E18"/>
  </sortState>
  <pageMargins left="0.25" right="0.25" top="0.75" bottom="0.75" header="0.3" footer="0.3"/>
  <pageSetup paperSize="9" scale="2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RESUMO</vt:lpstr>
      <vt:lpstr>APOIADOR TEC. DE A. À SAÚDE</vt:lpstr>
      <vt:lpstr>ENFERMEIRO</vt:lpstr>
      <vt:lpstr>ENGENHEIRO CIVIL-SANITARISTA</vt:lpstr>
      <vt:lpstr>GEÓLOGO</vt:lpstr>
      <vt:lpstr>TÉC. DE SAN. EDI. QUIM. ELETRO.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Edutec</cp:lastModifiedBy>
  <cp:lastPrinted>2022-11-28T18:33:57Z</cp:lastPrinted>
  <dcterms:created xsi:type="dcterms:W3CDTF">2021-06-14T12:29:02Z</dcterms:created>
  <dcterms:modified xsi:type="dcterms:W3CDTF">2023-03-28T19:36:38Z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