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W:\F983 - DSEI PORTO VELHO\F983-GERENCIAL\"/>
    </mc:Choice>
  </mc:AlternateContent>
  <xr:revisionPtr revIDLastSave="0" documentId="13_ncr:1000001_{BA3B8D58-F89A-6742-9E97-924E15ADAB11}" xr6:coauthVersionLast="47" xr6:coauthVersionMax="47" xr10:uidLastSave="{00000000-0000-0000-0000-000000000000}"/>
  <bookViews>
    <workbookView xWindow="0" yWindow="0" windowWidth="20730" windowHeight="11760" tabRatio="767" activeTab="11" xr2:uid="{00000000-000D-0000-FFFF-FFFF00000000}"/>
  </bookViews>
  <sheets>
    <sheet name="RESUMO" sheetId="3" r:id="rId1"/>
    <sheet name="ENFERMEIRO REGIÃO I" sheetId="19" r:id="rId2"/>
    <sheet name="ASSISTENTE SOCIAL REGIÃO I" sheetId="20" r:id="rId3"/>
    <sheet name="NUTRICIONISTA REGIÃO I" sheetId="21" r:id="rId4"/>
    <sheet name="CIRURGIÃO DENTISTA REGIÃO I" sheetId="27" r:id="rId5"/>
    <sheet name="MÉDICO REGIÃO I" sheetId="29" r:id="rId6"/>
    <sheet name="PSICOLOGO REGIÃO I" sheetId="30" r:id="rId7"/>
    <sheet name="AGENTE DE COMB. A END. REGIÃO I" sheetId="31" r:id="rId8"/>
    <sheet name="MICROSCOPISTA REGIÃO I" sheetId="32" r:id="rId9"/>
    <sheet name="TÉCNICO DE SAÚDE BUCAL REGIÃO I" sheetId="33" r:id="rId10"/>
    <sheet name="TÉCNICO EDIFICAÇÕES REGIÃO I" sheetId="34" r:id="rId11"/>
    <sheet name="TÉCNICO ELETROTÉCNICO REGIÃO I" sheetId="35" r:id="rId12"/>
  </sheets>
  <definedNames>
    <definedName name="_xlnm._FilterDatabase" localSheetId="7" hidden="1">'AGENTE DE COMB. A END. REGIÃO I'!$A$1:$AF$13</definedName>
    <definedName name="_xlnm._FilterDatabase" localSheetId="2" hidden="1">'ASSISTENTE SOCIAL REGIÃO I'!$A$1:$R$17</definedName>
    <definedName name="_xlnm._FilterDatabase" localSheetId="4" hidden="1">'CIRURGIÃO DENTISTA REGIÃO I'!$A$1:$X$27</definedName>
    <definedName name="_xlnm._FilterDatabase" localSheetId="1" hidden="1">'ENFERMEIRO REGIÃO I'!$A$1:$R$92</definedName>
    <definedName name="_xlnm._FilterDatabase" localSheetId="5" hidden="1">'MÉDICO REGIÃO I'!$A$1:$AF$6</definedName>
    <definedName name="_xlnm._FilterDatabase" localSheetId="8" hidden="1">'MICROSCOPISTA REGIÃO I'!$A$1:$AF$8</definedName>
    <definedName name="_xlnm._FilterDatabase" localSheetId="3" hidden="1">'NUTRICIONISTA REGIÃO I'!$A$1:$R$11</definedName>
    <definedName name="_xlnm._FilterDatabase" localSheetId="6" hidden="1">'PSICOLOGO REGIÃO I'!$A$1:$AF$20</definedName>
    <definedName name="_xlnm._FilterDatabase" localSheetId="9" hidden="1">'TÉCNICO DE SAÚDE BUCAL REGIÃO I'!$A$1:$AF$2</definedName>
    <definedName name="_xlnm._FilterDatabase" localSheetId="10" hidden="1">'TÉCNICO EDIFICAÇÕES REGIÃO I'!$A$1:$AF$2</definedName>
    <definedName name="_xlnm._FilterDatabase" localSheetId="11" hidden="1">'TÉCNICO ELETROTÉCNICO REGIÃO I'!$A$1:$AF$2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6" i="3" l="1"/>
  <c r="D16" i="3"/>
  <c r="C16" i="3"/>
  <c r="E15" i="3"/>
  <c r="D15" i="3"/>
  <c r="C15" i="3"/>
  <c r="E14" i="3"/>
  <c r="D14" i="3"/>
  <c r="C14" i="3"/>
  <c r="E13" i="3"/>
  <c r="D13" i="3"/>
  <c r="C13" i="3"/>
  <c r="E12" i="3"/>
  <c r="D12" i="3"/>
  <c r="C12" i="3"/>
  <c r="E11" i="3"/>
  <c r="D11" i="3"/>
  <c r="C11" i="3"/>
  <c r="E10" i="3"/>
  <c r="D10" i="3"/>
  <c r="C10" i="3"/>
  <c r="E6" i="3"/>
  <c r="D6" i="3"/>
  <c r="C6" i="3"/>
  <c r="C9" i="3"/>
  <c r="B16" i="3"/>
  <c r="B14" i="3"/>
  <c r="B12" i="3"/>
  <c r="B11" i="3"/>
  <c r="B15" i="3"/>
  <c r="B13" i="3"/>
  <c r="B10" i="3"/>
  <c r="F2" i="35"/>
  <c r="F2" i="34"/>
  <c r="F2" i="33"/>
  <c r="F8" i="32"/>
  <c r="F7" i="32"/>
  <c r="F6" i="32"/>
  <c r="F5" i="32"/>
  <c r="F4" i="32"/>
  <c r="F3" i="32"/>
  <c r="F2" i="32"/>
  <c r="F13" i="31"/>
  <c r="F12" i="31"/>
  <c r="F11" i="31"/>
  <c r="F10" i="31"/>
  <c r="F9" i="31"/>
  <c r="F8" i="31"/>
  <c r="F7" i="31"/>
  <c r="F6" i="31"/>
  <c r="F5" i="31"/>
  <c r="F4" i="31"/>
  <c r="F3" i="31"/>
  <c r="F2" i="31"/>
  <c r="F20" i="30"/>
  <c r="F19" i="30"/>
  <c r="F18" i="30"/>
  <c r="F17" i="30"/>
  <c r="F16" i="30"/>
  <c r="F15" i="30"/>
  <c r="F14" i="30"/>
  <c r="F13" i="30"/>
  <c r="F12" i="30"/>
  <c r="F11" i="30"/>
  <c r="F10" i="30"/>
  <c r="F9" i="30"/>
  <c r="F8" i="30"/>
  <c r="F7" i="30"/>
  <c r="F6" i="30"/>
  <c r="F5" i="30"/>
  <c r="F4" i="30"/>
  <c r="F3" i="30"/>
  <c r="F2" i="30"/>
  <c r="F6" i="29"/>
  <c r="F5" i="29"/>
  <c r="F4" i="29"/>
  <c r="F3" i="29"/>
  <c r="F2" i="29"/>
  <c r="F27" i="27"/>
  <c r="F26" i="27"/>
  <c r="F25" i="27"/>
  <c r="F24" i="27"/>
  <c r="F23" i="27"/>
  <c r="F22" i="27"/>
  <c r="F21" i="27"/>
  <c r="F20" i="27"/>
  <c r="F19" i="27"/>
  <c r="F18" i="27"/>
  <c r="F17" i="27"/>
  <c r="F16" i="27"/>
  <c r="F15" i="27"/>
  <c r="F14" i="27"/>
  <c r="F13" i="27"/>
  <c r="F12" i="27"/>
  <c r="F11" i="27"/>
  <c r="F10" i="27"/>
  <c r="F9" i="27"/>
  <c r="F8" i="27"/>
  <c r="F7" i="27"/>
  <c r="F6" i="27"/>
  <c r="F5" i="27"/>
  <c r="F4" i="27"/>
  <c r="F3" i="27"/>
  <c r="F2" i="27"/>
  <c r="F11" i="21"/>
  <c r="F10" i="21"/>
  <c r="F9" i="21"/>
  <c r="F8" i="21"/>
  <c r="F7" i="21"/>
  <c r="F6" i="21"/>
  <c r="F5" i="21"/>
  <c r="F4" i="21"/>
  <c r="F3" i="21"/>
  <c r="F2" i="21"/>
  <c r="F17" i="20"/>
  <c r="F16" i="20"/>
  <c r="F15" i="20"/>
  <c r="F14" i="20"/>
  <c r="F13" i="20"/>
  <c r="F12" i="20"/>
  <c r="F11" i="20"/>
  <c r="F10" i="20"/>
  <c r="F9" i="20"/>
  <c r="F8" i="20"/>
  <c r="F7" i="20"/>
  <c r="F6" i="20"/>
  <c r="F5" i="20"/>
  <c r="F4" i="20"/>
  <c r="F3" i="20"/>
  <c r="F2" i="20"/>
  <c r="F90" i="19"/>
  <c r="F50" i="19"/>
  <c r="F46" i="19"/>
  <c r="F37" i="19"/>
  <c r="F51" i="19"/>
  <c r="F49" i="19"/>
  <c r="F40" i="19"/>
  <c r="F57" i="19"/>
  <c r="F53" i="19"/>
  <c r="F54" i="19"/>
  <c r="F70" i="19"/>
  <c r="F56" i="19"/>
  <c r="F48" i="19"/>
  <c r="F55" i="19"/>
  <c r="F58" i="19"/>
  <c r="F59" i="19"/>
  <c r="F60" i="19"/>
  <c r="F61" i="19"/>
  <c r="F65" i="19"/>
  <c r="F63" i="19"/>
  <c r="F64" i="19"/>
  <c r="F66" i="19"/>
  <c r="F80" i="19"/>
  <c r="F67" i="19"/>
  <c r="F52" i="19"/>
  <c r="F71" i="19"/>
  <c r="F72" i="19"/>
  <c r="F74" i="19"/>
  <c r="F73" i="19"/>
  <c r="F84" i="19"/>
  <c r="F75" i="19"/>
  <c r="F69" i="19"/>
  <c r="F76" i="19"/>
  <c r="F77" i="19"/>
  <c r="F79" i="19"/>
  <c r="F78" i="19"/>
  <c r="F82" i="19"/>
  <c r="F81" i="19"/>
  <c r="F68" i="19"/>
  <c r="F83" i="19"/>
  <c r="F89" i="19"/>
  <c r="F85" i="19"/>
  <c r="F88" i="19"/>
  <c r="F86" i="19"/>
  <c r="F87" i="19"/>
  <c r="F91" i="19"/>
  <c r="F92" i="19"/>
  <c r="F3" i="19"/>
  <c r="F4" i="19"/>
  <c r="F5" i="19"/>
  <c r="F10" i="19"/>
  <c r="F9" i="19"/>
  <c r="F6" i="19"/>
  <c r="F11" i="19"/>
  <c r="F7" i="19"/>
  <c r="F8" i="19"/>
  <c r="F14" i="19"/>
  <c r="F12" i="19"/>
  <c r="F13" i="19"/>
  <c r="F2" i="19"/>
  <c r="F47" i="19"/>
  <c r="F15" i="19"/>
  <c r="F16" i="19"/>
  <c r="F17" i="19"/>
  <c r="F18" i="19"/>
  <c r="F20" i="19"/>
  <c r="F21" i="19"/>
  <c r="F26" i="19"/>
  <c r="F22" i="19"/>
  <c r="F23" i="19"/>
  <c r="F24" i="19"/>
  <c r="F25" i="19"/>
  <c r="F27" i="19"/>
  <c r="F28" i="19"/>
  <c r="F35" i="19"/>
  <c r="F29" i="19"/>
  <c r="F30" i="19"/>
  <c r="F32" i="19"/>
  <c r="F62" i="19"/>
  <c r="F19" i="19"/>
  <c r="F34" i="19"/>
  <c r="F33" i="19"/>
  <c r="F36" i="19"/>
  <c r="F38" i="19"/>
  <c r="F39" i="19"/>
  <c r="F41" i="19"/>
  <c r="F42" i="19"/>
  <c r="F43" i="19"/>
  <c r="F44" i="19"/>
  <c r="F45" i="19"/>
  <c r="F31" i="19"/>
  <c r="E9" i="3"/>
  <c r="D9" i="3"/>
  <c r="B9" i="3"/>
  <c r="E8" i="3"/>
  <c r="E7" i="3"/>
  <c r="E17" i="3"/>
  <c r="D8" i="3"/>
  <c r="D7" i="3"/>
  <c r="D17" i="3"/>
  <c r="C8" i="3"/>
  <c r="C7" i="3"/>
  <c r="C17" i="3"/>
  <c r="B6" i="3"/>
  <c r="B7" i="3"/>
  <c r="B8" i="3"/>
  <c r="B17" i="3"/>
</calcChain>
</file>

<file path=xl/sharedStrings.xml><?xml version="1.0" encoding="utf-8"?>
<sst xmlns="http://schemas.openxmlformats.org/spreadsheetml/2006/main" count="1546" uniqueCount="229">
  <si>
    <t>FILIAL</t>
  </si>
  <si>
    <t>SIM</t>
  </si>
  <si>
    <t>NÃO</t>
  </si>
  <si>
    <t>EDITAL</t>
  </si>
  <si>
    <t>CLASSIFICAÇÃO</t>
  </si>
  <si>
    <t>INSCRIÇÃO</t>
  </si>
  <si>
    <t>DATA E HORA DA INSCRIÇÃO</t>
  </si>
  <si>
    <t>NOME</t>
  </si>
  <si>
    <t>FUNÇÃO PRETENDIDA</t>
  </si>
  <si>
    <t>INDÍGENA</t>
  </si>
  <si>
    <t>PORTADOR DE DEFICIÊNCIA</t>
  </si>
  <si>
    <t>DESCLASSIFICADO</t>
  </si>
  <si>
    <t>ORGANIZAÇÃO SOCIAL DE SAÚDE HOSPITAL E MATERNIDADE THEREZINHA DE JESUS</t>
  </si>
  <si>
    <t>VAGA PRETENDIDA</t>
  </si>
  <si>
    <t>TOTAL</t>
  </si>
  <si>
    <t>PONTUAÇÃO POR SER INDÍGENA</t>
  </si>
  <si>
    <t>PONTUAÇÃO POR CURSOS DE APERFEIÇOAMENTO NA FUNÇÃO INSCRITA</t>
  </si>
  <si>
    <t>PONTUAÇÃO TOTAL</t>
  </si>
  <si>
    <t>CLASSIFICADO</t>
  </si>
  <si>
    <t>PONTUAÇÃO POR PÓS – GRADUAÇÃO CONCLUÍDA RELACIONADA À FUNÇÃO INSCRITA</t>
  </si>
  <si>
    <t>CANCELADO</t>
  </si>
  <si>
    <t>CANDIDATOS</t>
  </si>
  <si>
    <t>PONTUAÇÃO DE ENSINO SUPERIOR</t>
  </si>
  <si>
    <t>PONTUAÇÃO POR EXPERIÊNCIA PROFISSIONAL NA FUNÇÃO INSCRITA</t>
  </si>
  <si>
    <r>
      <rPr>
        <b/>
        <sz val="12"/>
        <rFont val="Calibri"/>
        <family val="2"/>
        <scheme val="minor"/>
      </rPr>
      <t>Título</t>
    </r>
    <r>
      <rPr>
        <sz val="12"/>
        <rFont val="Calibri"/>
        <family val="2"/>
        <scheme val="minor"/>
      </rPr>
      <t xml:space="preserve">: Quantidade e classificação por função - </t>
    </r>
    <r>
      <rPr>
        <b/>
        <sz val="12"/>
        <rFont val="Calibri"/>
        <family val="2"/>
        <scheme val="minor"/>
      </rPr>
      <t xml:space="preserve">Edital 003/2023 </t>
    </r>
  </si>
  <si>
    <t>003/2023</t>
  </si>
  <si>
    <t>RAFAELA LEITE DE FARIAS</t>
  </si>
  <si>
    <t>JOCIELI GOMES CORTEZ</t>
  </si>
  <si>
    <t>ADÃO ALVES BRANCO</t>
  </si>
  <si>
    <t>CLEONITE TAVARES DE AVILA</t>
  </si>
  <si>
    <t>FRANCISLENE MELGUEIRO LEAO</t>
  </si>
  <si>
    <t>IDADE</t>
  </si>
  <si>
    <t>COMISSÃO EXAMINADORA - DSEI PORTO VELHO</t>
  </si>
  <si>
    <t>DSEI PORTO VELHO</t>
  </si>
  <si>
    <t>BRUNA AMORIM RODRIGUES</t>
  </si>
  <si>
    <t>NICOLAS NETO DIAS</t>
  </si>
  <si>
    <t xml:space="preserve">JOSÉ LUIZ IAT LIMA TUPARI </t>
  </si>
  <si>
    <t>DEBORA CALDEIRA SALES</t>
  </si>
  <si>
    <t xml:space="preserve">KELEN ROSA DE OLIVEIRA DA SILVA </t>
  </si>
  <si>
    <t>LORENA ROAS RIBEIRO</t>
  </si>
  <si>
    <t>LUANA GARCIA MENDES</t>
  </si>
  <si>
    <t>MARCIA KAROLINE DE OLIVEIRA SIMOES</t>
  </si>
  <si>
    <t>FELIX PERERA PADRON</t>
  </si>
  <si>
    <t>LUCENYZE MOURA COELHO</t>
  </si>
  <si>
    <t xml:space="preserve">ENAILE KAWAPEP ZORÓ </t>
  </si>
  <si>
    <t>MILENE CRISTINA FERNANDES DOS SANTOS</t>
  </si>
  <si>
    <t>ELIENE DE JESUS CORREA NUNES MOVI</t>
  </si>
  <si>
    <t xml:space="preserve">ALINE CRUZ DA SILVA </t>
  </si>
  <si>
    <t>BIBIANA LUANA MARTINS FARIA VECHE</t>
  </si>
  <si>
    <t>JULIANE REIS CASTRO</t>
  </si>
  <si>
    <t>ROBERTA DE CARVALHO SPREAFICO</t>
  </si>
  <si>
    <t>JULENILZA BATISTA PYKYOMA KARITIANA</t>
  </si>
  <si>
    <t xml:space="preserve">PAMELA CRISTINE PILTZ COSTA </t>
  </si>
  <si>
    <t>BRUNNO EDUARDO BARROSO MOREIRA GONÇALVES</t>
  </si>
  <si>
    <t>HELIONARA DA SILVA VIEIRA</t>
  </si>
  <si>
    <t>LUCIANA RICARDA MIRANDA SOARES</t>
  </si>
  <si>
    <t>NOEMI MARTINS LUNA</t>
  </si>
  <si>
    <t>ESTELA LOPES FARIAS</t>
  </si>
  <si>
    <t xml:space="preserve">VIVIANE ALVES DE SOUZA </t>
  </si>
  <si>
    <t xml:space="preserve">GIOVANY DOS SANTOS LIMA </t>
  </si>
  <si>
    <t>ROSANA DA SILVA EMILIANO</t>
  </si>
  <si>
    <t>ROSINEIDE  ORO NAO</t>
  </si>
  <si>
    <t xml:space="preserve">LUCIMAR PAIVA DE SOUSA </t>
  </si>
  <si>
    <t>INGRID SILVA DE BRITO</t>
  </si>
  <si>
    <t>NADIA VALERIA MOREIRA SANTOS</t>
  </si>
  <si>
    <t>MÁRCIA VALÉRIA DE FREITAS MAIA</t>
  </si>
  <si>
    <t>NEMILSON DE CARVALHO LOURA FILHO</t>
  </si>
  <si>
    <t>KARINY GUIMARÃES DE ARAÚJO</t>
  </si>
  <si>
    <t>WÉLIA GOMES DOS SANTOS</t>
  </si>
  <si>
    <t>RHODRIGO DA SILVA MACEDO</t>
  </si>
  <si>
    <t>ESTELA MARIA LIMA PONCE</t>
  </si>
  <si>
    <t>JOAO OKLIN AMAMAM</t>
  </si>
  <si>
    <t>LUCIENI RODRIGUES DOS SANTOS</t>
  </si>
  <si>
    <t xml:space="preserve">CLEILSON  ORO WARAM XIJEIN </t>
  </si>
  <si>
    <t>DESSICA DE SOUZA CORTE</t>
  </si>
  <si>
    <t>DOMINGOS SAVIO FERNANDES DE SOUZA</t>
  </si>
  <si>
    <t xml:space="preserve">JOSÉ MOREIRA DA SILVA NETO </t>
  </si>
  <si>
    <t xml:space="preserve">GLEICIANE RODRIGUES ALVES </t>
  </si>
  <si>
    <t xml:space="preserve">JOSE JOAO MORAIS DE CARVALHO </t>
  </si>
  <si>
    <t xml:space="preserve">HAIRY STEFANY SOIRO GARCIA </t>
  </si>
  <si>
    <t>INGRATE DAIANA DE ARAÚJO SILVA</t>
  </si>
  <si>
    <t>ISAQUE OLIVEIRA  DE SOUZA</t>
  </si>
  <si>
    <t xml:space="preserve">JEANDRESSON CARLOS OLIVEIRA CAJAZEIRAS </t>
  </si>
  <si>
    <t xml:space="preserve">ANGÉLICA COUTINHO VEBERI </t>
  </si>
  <si>
    <t>MARCIA GIZELE LIMA DA SILVA</t>
  </si>
  <si>
    <t>ADRIANA APARECIDA ROHR DA SILVA ROCHA</t>
  </si>
  <si>
    <t>FLAVIANE GREGOLIN JALES</t>
  </si>
  <si>
    <t>MOISES CARDOSO DE OLIVEIRA</t>
  </si>
  <si>
    <t>FLÁVIO DOS SANTOS BARROS</t>
  </si>
  <si>
    <t>LUCAS IAGO MARQUES SARAIVA</t>
  </si>
  <si>
    <t>MARIA JOSE DE LIMA ALMEIDA</t>
  </si>
  <si>
    <t>VERIONILCE GONÇALVES DE SOUZA</t>
  </si>
  <si>
    <t xml:space="preserve">FABRICIO BRITO DOS SANTOS </t>
  </si>
  <si>
    <t>ISAAC ORLANDO OVANI</t>
  </si>
  <si>
    <t>SIVONEIDE SOUZA DA SILVA ALMEIDA</t>
  </si>
  <si>
    <t>KISSIA KLAINE SAAB DA SILVA</t>
  </si>
  <si>
    <t>LUANA PRADO MIRANDA</t>
  </si>
  <si>
    <t>RONALDO TUPARI</t>
  </si>
  <si>
    <t>DANIEL SOUZA DA SILVA</t>
  </si>
  <si>
    <t>KADJE JABOTI</t>
  </si>
  <si>
    <t xml:space="preserve">LAURA JANAINA CARVALHO DE SOUZA </t>
  </si>
  <si>
    <t>ANNE HELLEN MONTEIRO FONTENELE</t>
  </si>
  <si>
    <t>MARILLIA TALESSA ALMIDA BOTELHO</t>
  </si>
  <si>
    <t>ALANA ELIZA MIRANDA DE MOURA</t>
  </si>
  <si>
    <t>JOSILÂNDIA RUADER CECHETTO</t>
  </si>
  <si>
    <t>LUCÉLIA DE SOUZA ASSUMPÇÃO BRAGA</t>
  </si>
  <si>
    <t>LIRIANE SOUZA CEZAR</t>
  </si>
  <si>
    <t>RHAIANE FERNANDES</t>
  </si>
  <si>
    <t>LILIANE JIMENES</t>
  </si>
  <si>
    <t>CIRSA APARECIDA PINTO</t>
  </si>
  <si>
    <t xml:space="preserve">FERNANDA CRISTINA CARDOSO ARGENTO </t>
  </si>
  <si>
    <t xml:space="preserve">ESTEPHANNY DE LIMA SOUSA </t>
  </si>
  <si>
    <t xml:space="preserve">ISABELLY MARIA DUARTE CABRAL </t>
  </si>
  <si>
    <t>RAFAELA CRIVELLI MARTINS</t>
  </si>
  <si>
    <t xml:space="preserve">ROSIANE MICHELE FERREIRA VIANA </t>
  </si>
  <si>
    <t>DIONISIO ALVES DA SILVA COSTA NETO</t>
  </si>
  <si>
    <t>MARIA VALDECY GOIS DE BRITO</t>
  </si>
  <si>
    <t>IZABELE CRISTINA BRITO DA SILVA</t>
  </si>
  <si>
    <t>RENATA APARECIDA DA SILVA</t>
  </si>
  <si>
    <t>GLÁUCIA MARIA MATOS DE CASTRO</t>
  </si>
  <si>
    <t>BEATRIZ BORILLE</t>
  </si>
  <si>
    <t xml:space="preserve">IRLANE FERREIRA FRANÇA </t>
  </si>
  <si>
    <t>RAÍLLA DO NASCIMENTO CARVALHO SOUZA</t>
  </si>
  <si>
    <t>ADRIANA RODRIGUES DE SOUZA</t>
  </si>
  <si>
    <t>ÁLLAN ZEBALLOS DURAN DA SILVA</t>
  </si>
  <si>
    <t>LUCAS PASSOS DA SILVA</t>
  </si>
  <si>
    <t xml:space="preserve">MARCOS AURELIO RODRIGUES DE CASTRO </t>
  </si>
  <si>
    <t>DANIELA MEDEIROS DE OLIVEIRA</t>
  </si>
  <si>
    <t>DORIS ROSARIO JUSTINIANO CUELLAR</t>
  </si>
  <si>
    <t>FAEDRA PROÊZA DE PAULA</t>
  </si>
  <si>
    <t xml:space="preserve">IANDARA KOCHINSKI GABRIEL </t>
  </si>
  <si>
    <t>MAGNA DE LIMA ANDRADE BARROS</t>
  </si>
  <si>
    <t>TATIANE DO AMARAL ALENCAR RAMIREZ</t>
  </si>
  <si>
    <t>CARLA CAMILA DE SOUZA</t>
  </si>
  <si>
    <t>JÂNIO KURPABA TUPARI</t>
  </si>
  <si>
    <t>OSVALDO AYKOO TUPARI</t>
  </si>
  <si>
    <t>VITÓRIA CRISTINA SILVA DENNY</t>
  </si>
  <si>
    <t xml:space="preserve">ADRIANE FERREIRA DE ARAÚJO </t>
  </si>
  <si>
    <t>GESIANE LIMA FERREIRA</t>
  </si>
  <si>
    <t>ALEX CASTRO DA SILVA</t>
  </si>
  <si>
    <t>ANA KAROLINY NOGUEIRA BUDIN</t>
  </si>
  <si>
    <t>ELDER PINHEIRO SILVA</t>
  </si>
  <si>
    <t xml:space="preserve">MARCOS FELIPE DEINA </t>
  </si>
  <si>
    <t xml:space="preserve">ROMÁRIO SILVA DOS SANTOS </t>
  </si>
  <si>
    <t>VALQUIRA DA SILVA LIMA</t>
  </si>
  <si>
    <t>MARIA NEUZA ALVES BARBOSA</t>
  </si>
  <si>
    <t>ANDREIA CARVALHO DE SOUZA</t>
  </si>
  <si>
    <t>ERICA ARAUJO DA SILVA</t>
  </si>
  <si>
    <t>JESSICA DAYANE MOSCHETTA FARIAS CHIANCA</t>
  </si>
  <si>
    <t>MAERY RAINARA BRASIL DA COSTA</t>
  </si>
  <si>
    <t>SABRINA MOREIRA RODRIGUES MELO</t>
  </si>
  <si>
    <t>CINDERLY CARVALHO SILVA</t>
  </si>
  <si>
    <t>TATIELE PAULA OLIVEIRA</t>
  </si>
  <si>
    <t>DEISE SILVA PÁDUA</t>
  </si>
  <si>
    <t>MICAELE GARCIA FERREIRA</t>
  </si>
  <si>
    <t xml:space="preserve">AMANDA EVELLYN DOS SANTOS COSTA </t>
  </si>
  <si>
    <t>JOSUÉ JÚNIOR TOLEDO DE OLIVEIRA</t>
  </si>
  <si>
    <t>PAMELA RODRIGUES BASILIO</t>
  </si>
  <si>
    <t>KELLY MACÊDO E</t>
  </si>
  <si>
    <t>UYARA CRISTINA FÉLIX DE OLIVEIRA</t>
  </si>
  <si>
    <t>LIDIANE SIQUEIRA DA COSTA</t>
  </si>
  <si>
    <t>CAMILA DE ALMEIDA CORREA</t>
  </si>
  <si>
    <t>CAMILA ZANDONADI VILAS BOAS</t>
  </si>
  <si>
    <t>CHRISTHIA BARROS CAMPOS</t>
  </si>
  <si>
    <t>JOÃO PAULO MARTINS GUZMAN</t>
  </si>
  <si>
    <t xml:space="preserve">MARCLEIDE SILVA FERREIRA </t>
  </si>
  <si>
    <t>NICOLLY DE SOUZA SILVA</t>
  </si>
  <si>
    <t>QUEICIANE FERREIRA LIMA  JUSTINIANO</t>
  </si>
  <si>
    <t>GABRIELLA ALVES RASSEN</t>
  </si>
  <si>
    <t>SAMARA BARBOSA ARLINDO</t>
  </si>
  <si>
    <t>ADRIANA ANDRADE DE SOUZA LEVINSKI</t>
  </si>
  <si>
    <t>ANTHONY EDWARDES TAVARES MATOS</t>
  </si>
  <si>
    <t>CARLITO TANDATSEREG ZORÓ</t>
  </si>
  <si>
    <t xml:space="preserve">RENATA KELLY CAMARA GOMES </t>
  </si>
  <si>
    <t>CIBELE CRISTINA CARDOSO NASCIMENTO</t>
  </si>
  <si>
    <t xml:space="preserve">KEMELY OHANA MARTINS SALDANHA </t>
  </si>
  <si>
    <t>ANA LUIZA LEITE VASCONCELOS</t>
  </si>
  <si>
    <t>FELIPE DOS SANTOS SILVA</t>
  </si>
  <si>
    <t>GEYSIELLEN DE JESUS AGUIAR</t>
  </si>
  <si>
    <t>ANA CAROLINA DIEDRICH DE ALMEIDA</t>
  </si>
  <si>
    <t>ANA MONICA LIMA TOSCANO</t>
  </si>
  <si>
    <t xml:space="preserve">DÉBORAH ELENA LAMANA </t>
  </si>
  <si>
    <t>JULLY DE PAULA SANTOS</t>
  </si>
  <si>
    <t>JANAINA AMORIM SALDANHA PACHECO</t>
  </si>
  <si>
    <t xml:space="preserve">ROSA MONTEIRO DE OLIVEIRA DA SILVA </t>
  </si>
  <si>
    <t>SARA RIÇA GUARATE</t>
  </si>
  <si>
    <t>BRUNA ALVES BARBOSA</t>
  </si>
  <si>
    <t>BRUNA DA SILVA NOBRE</t>
  </si>
  <si>
    <t>CARLA LUIZA MELGAR BOADO QUIROGA</t>
  </si>
  <si>
    <t xml:space="preserve">TIAGO DA CRUZ SILVA </t>
  </si>
  <si>
    <t>VANESSA PAZ DE CASTRO</t>
  </si>
  <si>
    <t>JACIDENE MARTINS TEIXEIRA</t>
  </si>
  <si>
    <t>VALDEIR VIANA DE MENESES</t>
  </si>
  <si>
    <t>EUZÉBIO FERREIRA CAMPOS</t>
  </si>
  <si>
    <t>CEDINEIA APARECIDA PEREIRA</t>
  </si>
  <si>
    <t>LUCINEIDE DO NASCIMENTO CARVALHO</t>
  </si>
  <si>
    <t>IVANA MACEDO PEREIRA</t>
  </si>
  <si>
    <t>EDILEUZA CRISOSTOMO DE OLIVEIRA</t>
  </si>
  <si>
    <t xml:space="preserve">SIDNEYDE RAMALHO DE OLIVEIRA </t>
  </si>
  <si>
    <t>KESIA ROCHA DE SOUZA</t>
  </si>
  <si>
    <t>ADRIANA VALERIA ANTONINI CHAVES</t>
  </si>
  <si>
    <t>JULIA ALVES FARIAS</t>
  </si>
  <si>
    <t xml:space="preserve">CARLA LIMA DE OLIVEIRA </t>
  </si>
  <si>
    <t>ELISON TICONA PENHA</t>
  </si>
  <si>
    <t>KAREN CRISTINA OLIVEIRA</t>
  </si>
  <si>
    <t>KEZIA JULIETA OLIVEIRA SOARES</t>
  </si>
  <si>
    <t xml:space="preserve">THIAGO LEIGUE </t>
  </si>
  <si>
    <t>ANDREIA RODRIGUES PEREIRA</t>
  </si>
  <si>
    <t xml:space="preserve">FRANCISCA GLEICIA BARROSO DOS SANTOS </t>
  </si>
  <si>
    <t>CLEIDIANE RODRIGUES DA SILVA MARTINS</t>
  </si>
  <si>
    <t>ENFERMEIRO REGIÃO I</t>
  </si>
  <si>
    <t>ASSISTENTE SOCIAL REGIÃO I</t>
  </si>
  <si>
    <t>MÉDICO REGIÃO I</t>
  </si>
  <si>
    <t>NUTRICIONISTA REGIÃO I</t>
  </si>
  <si>
    <t>PSICOLOGO REGIÃO I</t>
  </si>
  <si>
    <t>CIRURGIÃO DENTISTA REGIÃO I</t>
  </si>
  <si>
    <t>MICROSCOPISTA REGIÃO I</t>
  </si>
  <si>
    <t>AGENTE DE COMBATE A ENDEMIAS REGIÃO I</t>
  </si>
  <si>
    <t>TÉCNICO ELETROTÉCNICO REGIÃO I</t>
  </si>
  <si>
    <t>TÉCNICO EDIFICAÇÕES REGIÃO I</t>
  </si>
  <si>
    <t>TÉCNICO DE SAÚDE BUCAL REGIÃO I</t>
  </si>
  <si>
    <t>PONTUACAO CARGOS TECNICOS</t>
  </si>
  <si>
    <t>Conforme os itens listados abaixo, seram desclassificados os seguintes candidatos:</t>
  </si>
  <si>
    <t>3.22. Não poderão ser contratados em razão deste processo seletivo, os candidatos que já mantiveram vínculo de emprego com o Hospital e Maternidade Therezinha de Jesus, independente do convênio que tenha trabalhado, que foram demitidos "sem justa causa" nos últimos 24 (vinte e quatro) meses, a contar da data da baixa em sua CTPS, bem como aqueles que tenham sido demitidos "por justa causa", independentemente do tempo da demissão e os que atualmente estejam contratados por outro convênio. Os candidatos que não forem impedidos pelo tempo previsto neste item, e que mantiveram vínculo com a entidade ou com qualquer DSEI, ainda que por outra entidade, terão seus nomes avaliados pela comissão, para fins de investigação social, onde será apurado o desempenho durante o seu vínculo de trabalho, devendo o nome ser submetido à aprovação do controle social.</t>
  </si>
  <si>
    <t xml:space="preserve">3.21. Serão habilitados os candidatos com experiência profissional mínima de 01 (um) mês completo conforme item 5 deste edital. </t>
  </si>
  <si>
    <t>3.23. Também é vedado, conforme a PORTARIA INTERMINISTERIAL Nº 424, DE 30 DE DEZEMBRO DE 2016, em seu artigo 39 §4º, que estabelece que não poderão ser contratadas com recursos advindos de convênios pessoas naturais que tenham sido condenadas por crimes contra a Administração Pública ou Patrimônio Público; crimes eleitorais, para os quais a lei comine pena privativa de liberdade ou crime de lavagem ou ocultação de bens, direitos e valores. Ressalta-se que, fora do prazo de 24 (vinte e quatro) meses, os candidatos que já trabalharam na SESAI ou nos DSEIs que tenham sido demitidos por justa causa, deverão ter sua readmissão avaliada pela Comissão de Seleção Examinadora a fim de identificar os motivos pelos quais o candidato foi demitido, para o cumprimento das exigências e dos pontos que fundamentam a Política Nacional de Atenção à Saúde dos Povos Indígenas (PNASPI).</t>
  </si>
  <si>
    <t xml:space="preserve">3.24. Também é vedada a contratação de ex-funcionário que venha a exercer atividade que comine salário inferior ao estabelecido no antigo contrato de trabalho. Essa regra é válida mesmo que a área de atuação do exfuncionário (cargo, função e até DSEI ou Polo) seja distinta da que o mesmo atuava no anterior vínculo de trabalho. </t>
  </si>
  <si>
    <t>PONTUACAO RESIDIR MESMA ALDEIA PERTENCENTE AO DSEI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</si>
</sst>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
  </numFmts>
  <fonts count="7"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0"/>
      <name val="Calibri"/>
      <family val="2"/>
      <scheme val="minor"/>
    </font>
    <font>
      <b/>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rgb="FFABABAB"/>
      </left>
      <right/>
      <top style="thin">
        <color rgb="FFABABAB"/>
      </top>
      <bottom/>
      <diagonal/>
    </border>
    <border>
      <left style="thin">
        <color rgb="FFABABAB"/>
      </left>
      <right/>
      <top/>
      <bottom/>
      <diagonal/>
    </border>
  </borders>
  <cellStyleXfs count="1">
    <xf numFmtId="0" fontId="0" fillId="0" borderId="0"/>
  </cellStyleXfs>
  <cellXfs count="3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49" fontId="6" fillId="2" borderId="1" xfId="0" applyNumberFormat="1" applyFont="1" applyFill="1" applyBorder="1" applyAlignment="1">
      <alignment horizontal="center" vertical="center" wrapText="1" readingOrder="1"/>
    </xf>
    <xf numFmtId="0" fontId="0" fillId="0" borderId="0" xfId="0" applyAlignment="1">
      <alignment horizontal="center"/>
    </xf>
    <xf numFmtId="2" fontId="6" fillId="2" borderId="1" xfId="0" applyNumberFormat="1" applyFont="1" applyFill="1" applyBorder="1" applyAlignment="1">
      <alignment horizontal="center" vertical="center" wrapText="1" readingOrder="1"/>
    </xf>
    <xf numFmtId="0" fontId="0" fillId="0" borderId="0" xfId="0" applyAlignment="1">
      <alignment horizontal="center" vertical="center"/>
    </xf>
    <xf numFmtId="49" fontId="5" fillId="0" borderId="1" xfId="0" applyNumberFormat="1" applyFont="1" applyFill="1" applyBorder="1" applyAlignment="1">
      <alignment vertical="center" readingOrder="1"/>
    </xf>
    <xf numFmtId="49" fontId="5" fillId="0" borderId="1" xfId="0" applyNumberFormat="1" applyFont="1" applyFill="1" applyBorder="1" applyAlignment="1">
      <alignment horizontal="left" vertical="center" readingOrder="1"/>
    </xf>
    <xf numFmtId="0" fontId="5" fillId="0" borderId="1" xfId="0" applyNumberFormat="1" applyFont="1" applyFill="1" applyBorder="1" applyAlignment="1">
      <alignment horizontal="left" vertical="center" readingOrder="1"/>
    </xf>
    <xf numFmtId="164" fontId="5" fillId="0" borderId="1" xfId="0" applyNumberFormat="1" applyFont="1" applyFill="1" applyBorder="1" applyAlignment="1">
      <alignment horizontal="left" vertical="center" readingOrder="1"/>
    </xf>
    <xf numFmtId="165" fontId="5" fillId="0" borderId="1" xfId="0" applyNumberFormat="1" applyFont="1" applyFill="1" applyBorder="1" applyAlignment="1">
      <alignment horizontal="center" vertical="center" readingOrder="1"/>
    </xf>
    <xf numFmtId="0" fontId="5" fillId="0" borderId="1" xfId="0" applyNumberFormat="1" applyFont="1" applyFill="1" applyBorder="1" applyAlignment="1">
      <alignment horizontal="center" vertical="center" readingOrder="1"/>
    </xf>
    <xf numFmtId="0" fontId="5" fillId="0" borderId="1" xfId="0" applyNumberFormat="1" applyFont="1" applyFill="1" applyBorder="1" applyAlignment="1">
      <alignment horizontal="right" vertical="center" readingOrder="1"/>
    </xf>
    <xf numFmtId="0" fontId="0" fillId="0" borderId="0" xfId="0" applyFill="1"/>
    <xf numFmtId="0" fontId="2" fillId="2" borderId="1" xfId="0" applyFont="1" applyFill="1" applyBorder="1" applyAlignment="1">
      <alignment horizontal="center" vertical="center"/>
    </xf>
    <xf numFmtId="0" fontId="0" fillId="0" borderId="7" xfId="0" applyBorder="1"/>
    <xf numFmtId="0" fontId="0" fillId="0" borderId="8" xfId="0" applyBorder="1"/>
    <xf numFmtId="0" fontId="1" fillId="0" borderId="0" xfId="0" applyFont="1" applyFill="1" applyBorder="1" applyAlignment="1">
      <alignment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2" fillId="2" borderId="1" xfId="0" applyFont="1" applyFill="1" applyBorder="1" applyAlignment="1">
      <alignment horizontal="center" vertical="center"/>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0"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4</xdr:col>
      <xdr:colOff>218018</xdr:colOff>
      <xdr:row>0</xdr:row>
      <xdr:rowOff>0</xdr:rowOff>
    </xdr:from>
    <xdr:to>
      <xdr:col>4</xdr:col>
      <xdr:colOff>1227668</xdr:colOff>
      <xdr:row>3</xdr:row>
      <xdr:rowOff>169333</xdr:rowOff>
    </xdr:to>
    <xdr:pic>
      <xdr:nvPicPr>
        <xdr:cNvPr id="6" name="Imagem 5">
          <a:extLst>
            <a:ext uri="{FF2B5EF4-FFF2-40B4-BE49-F238E27FC236}">
              <a16:creationId xmlns:a16="http://schemas.microsoft.com/office/drawing/2014/main" id="{3DDD93C9-6658-138C-608C-3085D3BF0C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4101" y="0"/>
          <a:ext cx="1009650" cy="7725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8"/>
  <sheetViews>
    <sheetView zoomScale="90" zoomScaleNormal="90" zoomScalePageLayoutView="90" workbookViewId="0">
      <selection activeCell="A20" sqref="A20:E26"/>
    </sheetView>
  </sheetViews>
  <sheetFormatPr defaultColWidth="11.43359375" defaultRowHeight="15" x14ac:dyDescent="0.2"/>
  <cols>
    <col min="1" max="1" width="44.390625" customWidth="1"/>
    <col min="2" max="5" width="21.1171875" customWidth="1"/>
  </cols>
  <sheetData>
    <row r="1" spans="1:9" x14ac:dyDescent="0.2">
      <c r="A1" s="24" t="s">
        <v>12</v>
      </c>
      <c r="B1" s="25"/>
      <c r="C1" s="25"/>
      <c r="D1" s="26"/>
      <c r="E1" s="27"/>
    </row>
    <row r="2" spans="1:9" x14ac:dyDescent="0.2">
      <c r="A2" s="30" t="s">
        <v>32</v>
      </c>
      <c r="B2" s="30"/>
      <c r="C2" s="30"/>
      <c r="D2" s="30"/>
      <c r="E2" s="28"/>
    </row>
    <row r="3" spans="1:9" x14ac:dyDescent="0.2">
      <c r="A3" s="31" t="s">
        <v>24</v>
      </c>
      <c r="B3" s="32"/>
      <c r="C3" s="32"/>
      <c r="D3" s="33"/>
      <c r="E3" s="28"/>
    </row>
    <row r="4" spans="1:9" x14ac:dyDescent="0.2">
      <c r="A4" s="1"/>
      <c r="B4" s="2"/>
      <c r="C4" s="2"/>
      <c r="D4" s="2"/>
      <c r="E4" s="29"/>
    </row>
    <row r="5" spans="1:9" x14ac:dyDescent="0.2">
      <c r="A5" s="3" t="s">
        <v>13</v>
      </c>
      <c r="B5" s="3" t="s">
        <v>21</v>
      </c>
      <c r="C5" s="3" t="s">
        <v>18</v>
      </c>
      <c r="D5" s="3" t="s">
        <v>11</v>
      </c>
      <c r="E5" s="3" t="s">
        <v>20</v>
      </c>
    </row>
    <row r="6" spans="1:9" x14ac:dyDescent="0.2">
      <c r="A6" s="4" t="s">
        <v>210</v>
      </c>
      <c r="B6" s="5">
        <f>C6+D6+E6</f>
        <v>91</v>
      </c>
      <c r="C6" s="5">
        <f>COUNTIF('ENFERMEIRO REGIÃO I'!C2:C288,"CLASSIFICADO")</f>
        <v>63</v>
      </c>
      <c r="D6" s="5">
        <f>COUNTIF('ENFERMEIRO REGIÃO I'!C2:C288,"DESCLASSIFICADO")</f>
        <v>23</v>
      </c>
      <c r="E6" s="5">
        <f>COUNTIF('ENFERMEIRO REGIÃO I'!C2:C288,"CANCELADO")</f>
        <v>5</v>
      </c>
      <c r="I6" s="19"/>
    </row>
    <row r="7" spans="1:9" x14ac:dyDescent="0.2">
      <c r="A7" s="4" t="s">
        <v>211</v>
      </c>
      <c r="B7" s="5">
        <f t="shared" ref="B7:B8" si="0">C7+D7+E7</f>
        <v>16</v>
      </c>
      <c r="C7" s="5">
        <f>COUNTIF('ASSISTENTE SOCIAL REGIÃO I'!C2:C377,"CLASSIFICADO")</f>
        <v>14</v>
      </c>
      <c r="D7" s="5">
        <f>COUNTIF('ASSISTENTE SOCIAL REGIÃO I'!C2:C377,"DESCLASSIFICADO")</f>
        <v>2</v>
      </c>
      <c r="E7" s="5">
        <f>COUNTIF('ASSISTENTE SOCIAL REGIÃO I'!C2:C377,"CANCELADO")</f>
        <v>0</v>
      </c>
      <c r="I7" s="20"/>
    </row>
    <row r="8" spans="1:9" x14ac:dyDescent="0.2">
      <c r="A8" s="4" t="s">
        <v>213</v>
      </c>
      <c r="B8" s="5">
        <f t="shared" si="0"/>
        <v>10</v>
      </c>
      <c r="C8" s="5">
        <f>COUNTIF('NUTRICIONISTA REGIÃO I'!C2:C231,"CLASSIFICADO")</f>
        <v>8</v>
      </c>
      <c r="D8" s="5">
        <f>COUNTIF('NUTRICIONISTA REGIÃO I'!C2:C231,"DESCLASSIFICADO")</f>
        <v>2</v>
      </c>
      <c r="E8" s="5">
        <f>COUNTIF('NUTRICIONISTA REGIÃO I'!C2:C231,"CANCELADO")</f>
        <v>0</v>
      </c>
      <c r="I8" s="20"/>
    </row>
    <row r="9" spans="1:9" x14ac:dyDescent="0.2">
      <c r="A9" s="4" t="s">
        <v>215</v>
      </c>
      <c r="B9" s="5">
        <f>C9+D9+E9</f>
        <v>26</v>
      </c>
      <c r="C9" s="5">
        <f>COUNTIF('CIRURGIÃO DENTISTA REGIÃO I'!C2:C395,"CLASSIFICADO")</f>
        <v>20</v>
      </c>
      <c r="D9" s="5">
        <f>COUNTIF('CIRURGIÃO DENTISTA REGIÃO I'!C2:C395,"DESCLASSIFICADO")</f>
        <v>4</v>
      </c>
      <c r="E9" s="5">
        <f>COUNTIF('CIRURGIÃO DENTISTA REGIÃO I'!C2:C395,"CANCELADO")</f>
        <v>2</v>
      </c>
      <c r="I9" s="20"/>
    </row>
    <row r="10" spans="1:9" x14ac:dyDescent="0.2">
      <c r="A10" s="4" t="s">
        <v>212</v>
      </c>
      <c r="B10" s="5">
        <f t="shared" ref="B10:B16" si="1">C10+D10+E10</f>
        <v>5</v>
      </c>
      <c r="C10" s="5">
        <f>COUNTIF('MÉDICO REGIÃO I'!C2:C202,"CLASSIFICADO")</f>
        <v>3</v>
      </c>
      <c r="D10" s="5">
        <f>COUNTIF('MÉDICO REGIÃO I'!C2:C202,"DESCLASSIFICADO")</f>
        <v>2</v>
      </c>
      <c r="E10" s="5">
        <f>COUNTIF('MÉDICO REGIÃO I'!C2:C202,"CANCELADO")</f>
        <v>0</v>
      </c>
      <c r="I10" s="20"/>
    </row>
    <row r="11" spans="1:9" x14ac:dyDescent="0.2">
      <c r="A11" s="4" t="s">
        <v>214</v>
      </c>
      <c r="B11" s="5">
        <f t="shared" si="1"/>
        <v>19</v>
      </c>
      <c r="C11" s="5">
        <f>COUNTIF('PSICOLOGO REGIÃO I'!C2:C216,"CLASSIFICADO")</f>
        <v>10</v>
      </c>
      <c r="D11" s="5">
        <f>COUNTIF('PSICOLOGO REGIÃO I'!C2:C216,"DESCLASSIFICADO")</f>
        <v>8</v>
      </c>
      <c r="E11" s="5">
        <f>COUNTIF('PSICOLOGO REGIÃO I'!C2:C216,"CANCELADO")</f>
        <v>1</v>
      </c>
      <c r="I11" s="20"/>
    </row>
    <row r="12" spans="1:9" x14ac:dyDescent="0.2">
      <c r="A12" s="4" t="s">
        <v>217</v>
      </c>
      <c r="B12" s="5">
        <f t="shared" si="1"/>
        <v>12</v>
      </c>
      <c r="C12" s="5">
        <f>COUNTIF('AGENTE DE COMB. A END. REGIÃO I'!C2:C209,"CLASSIFICADO")</f>
        <v>4</v>
      </c>
      <c r="D12" s="5">
        <f>COUNTIF('AGENTE DE COMB. A END. REGIÃO I'!C2:C209,"DESCLASSIFICADO")</f>
        <v>8</v>
      </c>
      <c r="E12" s="5">
        <f>COUNTIF('AGENTE DE COMB. A END. REGIÃO I'!C2:C209,"CANCELADO")</f>
        <v>0</v>
      </c>
      <c r="I12" s="20"/>
    </row>
    <row r="13" spans="1:9" x14ac:dyDescent="0.2">
      <c r="A13" s="4" t="s">
        <v>216</v>
      </c>
      <c r="B13" s="5">
        <f t="shared" si="1"/>
        <v>7</v>
      </c>
      <c r="C13" s="5">
        <f>COUNTIF('MICROSCOPISTA REGIÃO I'!C2:C204,"CLASSIFICADO")</f>
        <v>6</v>
      </c>
      <c r="D13" s="5">
        <f>COUNTIF('MICROSCOPISTA REGIÃO I'!C2:C204,"DESCLASSIFICADO")</f>
        <v>1</v>
      </c>
      <c r="E13" s="5">
        <f>COUNTIF('MICROSCOPISTA REGIÃO I'!C2:C204,"CANCELADO")</f>
        <v>0</v>
      </c>
      <c r="I13" s="20"/>
    </row>
    <row r="14" spans="1:9" x14ac:dyDescent="0.2">
      <c r="A14" s="4" t="s">
        <v>220</v>
      </c>
      <c r="B14" s="5">
        <f t="shared" si="1"/>
        <v>1</v>
      </c>
      <c r="C14" s="5">
        <f>COUNTIF('TÉCNICO DE SAÚDE BUCAL REGIÃO I'!C2:C198,"CLASSIFICADO")</f>
        <v>0</v>
      </c>
      <c r="D14" s="5">
        <f>COUNTIF('TÉCNICO DE SAÚDE BUCAL REGIÃO I'!C2:C199,"DESCLASSIFICADO")</f>
        <v>1</v>
      </c>
      <c r="E14" s="5">
        <f>COUNTIF('TÉCNICO DE SAÚDE BUCAL REGIÃO I'!C2:C198,"CANCELADO")</f>
        <v>0</v>
      </c>
      <c r="I14" s="20"/>
    </row>
    <row r="15" spans="1:9" x14ac:dyDescent="0.2">
      <c r="A15" s="4" t="s">
        <v>219</v>
      </c>
      <c r="B15" s="5">
        <f t="shared" si="1"/>
        <v>1</v>
      </c>
      <c r="C15" s="5">
        <f>COUNTIF('TÉCNICO EDIFICAÇÕES REGIÃO I'!C2:C198,"CLASSIFICADO")</f>
        <v>1</v>
      </c>
      <c r="D15" s="5">
        <f>COUNTIF('TÉCNICO EDIFICAÇÕES REGIÃO I'!C2:C198,"DESCLASSIFICADO")</f>
        <v>0</v>
      </c>
      <c r="E15" s="5">
        <f>COUNTIF('TÉCNICO EDIFICAÇÕES REGIÃO I'!C2:C198,"CANCELADO")</f>
        <v>0</v>
      </c>
      <c r="I15" s="20"/>
    </row>
    <row r="16" spans="1:9" x14ac:dyDescent="0.2">
      <c r="A16" s="4" t="s">
        <v>218</v>
      </c>
      <c r="B16" s="5">
        <f t="shared" si="1"/>
        <v>1</v>
      </c>
      <c r="C16" s="5">
        <f>COUNTIF('TÉCNICO ELETROTÉCNICO REGIÃO I'!C2:C198,"CLASSIFICADO")</f>
        <v>1</v>
      </c>
      <c r="D16" s="5">
        <f>COUNTIF('TÉCNICO ELETROTÉCNICO REGIÃO I'!C2:C198,"DESCLASSIFICADO")</f>
        <v>0</v>
      </c>
      <c r="E16" s="5">
        <f>COUNTIF('TÉCNICO ELETROTÉCNICO REGIÃO I'!C2:C198,"CANCELADO")</f>
        <v>0</v>
      </c>
      <c r="I16" s="20"/>
    </row>
    <row r="17" spans="1:9" x14ac:dyDescent="0.2">
      <c r="A17" s="3" t="s">
        <v>14</v>
      </c>
      <c r="B17" s="3">
        <f>SUM(B6:B16)</f>
        <v>189</v>
      </c>
      <c r="C17" s="18">
        <f t="shared" ref="C17:E17" si="2">SUM(C6:C16)</f>
        <v>130</v>
      </c>
      <c r="D17" s="18">
        <f t="shared" si="2"/>
        <v>51</v>
      </c>
      <c r="E17" s="18">
        <f t="shared" si="2"/>
        <v>8</v>
      </c>
      <c r="I17" s="20"/>
    </row>
    <row r="18" spans="1:9" x14ac:dyDescent="0.2">
      <c r="A18" s="23" t="s">
        <v>222</v>
      </c>
      <c r="B18" s="23"/>
      <c r="C18" s="23"/>
      <c r="D18" s="23"/>
      <c r="E18" s="23"/>
      <c r="I18" s="20"/>
    </row>
    <row r="19" spans="1:9" x14ac:dyDescent="0.2">
      <c r="A19" s="34" t="s">
        <v>224</v>
      </c>
      <c r="B19" s="34"/>
      <c r="C19" s="34"/>
      <c r="D19" s="34"/>
      <c r="E19" s="34"/>
      <c r="I19" s="20"/>
    </row>
    <row r="20" spans="1:9" ht="15.75" customHeight="1" x14ac:dyDescent="0.2">
      <c r="A20" s="22" t="s">
        <v>223</v>
      </c>
      <c r="B20" s="22"/>
      <c r="C20" s="22"/>
      <c r="D20" s="22"/>
      <c r="E20" s="22"/>
      <c r="I20" s="20"/>
    </row>
    <row r="21" spans="1:9" ht="15.75" customHeight="1" x14ac:dyDescent="0.2">
      <c r="A21" s="22"/>
      <c r="B21" s="22"/>
      <c r="C21" s="22"/>
      <c r="D21" s="22"/>
      <c r="E21" s="22"/>
      <c r="I21" s="20"/>
    </row>
    <row r="22" spans="1:9" ht="15.75" customHeight="1" x14ac:dyDescent="0.2">
      <c r="A22" s="22"/>
      <c r="B22" s="22"/>
      <c r="C22" s="22"/>
      <c r="D22" s="22"/>
      <c r="E22" s="22"/>
      <c r="I22" s="20"/>
    </row>
    <row r="23" spans="1:9" ht="15.75" customHeight="1" x14ac:dyDescent="0.2">
      <c r="A23" s="22"/>
      <c r="B23" s="22"/>
      <c r="C23" s="22"/>
      <c r="D23" s="22"/>
      <c r="E23" s="22"/>
      <c r="I23" s="20"/>
    </row>
    <row r="24" spans="1:9" ht="15.75" customHeight="1" x14ac:dyDescent="0.2">
      <c r="A24" s="22"/>
      <c r="B24" s="22"/>
      <c r="C24" s="22"/>
      <c r="D24" s="22"/>
      <c r="E24" s="22"/>
      <c r="I24" s="20"/>
    </row>
    <row r="25" spans="1:9" ht="15.75" customHeight="1" x14ac:dyDescent="0.2">
      <c r="A25" s="22"/>
      <c r="B25" s="22"/>
      <c r="C25" s="22"/>
      <c r="D25" s="22"/>
      <c r="E25" s="22"/>
      <c r="I25" s="20"/>
    </row>
    <row r="26" spans="1:9" ht="15.75" customHeight="1" x14ac:dyDescent="0.2">
      <c r="A26" s="22"/>
      <c r="B26" s="22"/>
      <c r="C26" s="22"/>
      <c r="D26" s="22"/>
      <c r="E26" s="22"/>
      <c r="I26" s="20"/>
    </row>
    <row r="27" spans="1:9" ht="15.75" customHeight="1" x14ac:dyDescent="0.2">
      <c r="A27" s="22" t="s">
        <v>225</v>
      </c>
      <c r="B27" s="22"/>
      <c r="C27" s="22"/>
      <c r="D27" s="22"/>
      <c r="E27" s="22"/>
      <c r="I27" s="20"/>
    </row>
    <row r="28" spans="1:9" ht="15.75" customHeight="1" x14ac:dyDescent="0.2">
      <c r="A28" s="22"/>
      <c r="B28" s="22"/>
      <c r="C28" s="22"/>
      <c r="D28" s="22"/>
      <c r="E28" s="22"/>
      <c r="I28" s="20"/>
    </row>
    <row r="29" spans="1:9" ht="15.75" customHeight="1" x14ac:dyDescent="0.2">
      <c r="A29" s="22"/>
      <c r="B29" s="22"/>
      <c r="C29" s="22"/>
      <c r="D29" s="22"/>
      <c r="E29" s="22"/>
      <c r="I29" s="20"/>
    </row>
    <row r="30" spans="1:9" ht="15.75" customHeight="1" x14ac:dyDescent="0.2">
      <c r="A30" s="22"/>
      <c r="B30" s="22"/>
      <c r="C30" s="22"/>
      <c r="D30" s="22"/>
      <c r="E30" s="22"/>
      <c r="I30" s="20"/>
    </row>
    <row r="31" spans="1:9" ht="15.75" customHeight="1" x14ac:dyDescent="0.2">
      <c r="A31" s="22"/>
      <c r="B31" s="22"/>
      <c r="C31" s="22"/>
      <c r="D31" s="22"/>
      <c r="E31" s="22"/>
      <c r="I31" s="20"/>
    </row>
    <row r="32" spans="1:9" ht="15.75" customHeight="1" x14ac:dyDescent="0.2">
      <c r="A32" s="22"/>
      <c r="B32" s="22"/>
      <c r="C32" s="22"/>
      <c r="D32" s="22"/>
      <c r="E32" s="22"/>
      <c r="I32" s="20"/>
    </row>
    <row r="33" spans="1:9" ht="15.75" customHeight="1" x14ac:dyDescent="0.2">
      <c r="A33" s="22"/>
      <c r="B33" s="22"/>
      <c r="C33" s="22"/>
      <c r="D33" s="22"/>
      <c r="E33" s="22"/>
      <c r="I33" s="20"/>
    </row>
    <row r="34" spans="1:9" ht="15.75" customHeight="1" x14ac:dyDescent="0.2">
      <c r="A34" s="22" t="s">
        <v>226</v>
      </c>
      <c r="B34" s="22"/>
      <c r="C34" s="22"/>
      <c r="D34" s="22"/>
      <c r="E34" s="22"/>
      <c r="I34" s="20"/>
    </row>
    <row r="35" spans="1:9" ht="15.75" customHeight="1" x14ac:dyDescent="0.2">
      <c r="A35" s="22"/>
      <c r="B35" s="22"/>
      <c r="C35" s="22"/>
      <c r="D35" s="22"/>
      <c r="E35" s="22"/>
      <c r="I35" s="20"/>
    </row>
    <row r="36" spans="1:9" ht="15.75" customHeight="1" x14ac:dyDescent="0.2">
      <c r="A36" s="22"/>
      <c r="B36" s="22"/>
      <c r="C36" s="22"/>
      <c r="D36" s="22"/>
      <c r="E36" s="22"/>
      <c r="I36" s="20"/>
    </row>
    <row r="37" spans="1:9" ht="15" customHeight="1" x14ac:dyDescent="0.2">
      <c r="A37" s="21"/>
      <c r="B37" s="21"/>
      <c r="C37" s="21"/>
      <c r="D37" s="21"/>
      <c r="E37" s="21"/>
      <c r="I37" s="20"/>
    </row>
    <row r="38" spans="1:9" x14ac:dyDescent="0.2">
      <c r="I38" s="20"/>
    </row>
    <row r="39" spans="1:9" x14ac:dyDescent="0.2">
      <c r="I39" s="20"/>
    </row>
    <row r="40" spans="1:9" x14ac:dyDescent="0.2">
      <c r="I40" s="20"/>
    </row>
    <row r="41" spans="1:9" x14ac:dyDescent="0.2">
      <c r="I41" s="20"/>
    </row>
    <row r="42" spans="1:9" x14ac:dyDescent="0.2">
      <c r="I42" s="20"/>
    </row>
    <row r="43" spans="1:9" x14ac:dyDescent="0.2">
      <c r="I43" s="20"/>
    </row>
    <row r="44" spans="1:9" x14ac:dyDescent="0.2">
      <c r="I44" s="20"/>
    </row>
    <row r="45" spans="1:9" x14ac:dyDescent="0.2">
      <c r="I45" s="20"/>
    </row>
    <row r="46" spans="1:9" x14ac:dyDescent="0.2">
      <c r="I46" s="20"/>
    </row>
    <row r="47" spans="1:9" x14ac:dyDescent="0.2">
      <c r="I47" s="20"/>
    </row>
    <row r="48" spans="1:9" x14ac:dyDescent="0.2">
      <c r="I48" s="20"/>
    </row>
  </sheetData>
  <mergeCells count="9">
    <mergeCell ref="A34:E36"/>
    <mergeCell ref="A18:E18"/>
    <mergeCell ref="A20:E26"/>
    <mergeCell ref="A27:E33"/>
    <mergeCell ref="A1:D1"/>
    <mergeCell ref="E1:E4"/>
    <mergeCell ref="A2:D2"/>
    <mergeCell ref="A3:D3"/>
    <mergeCell ref="A19:E19"/>
  </mergeCells>
  <pageMargins left="0.511811024" right="0.511811024" top="0.78740157499999996" bottom="0.78740157499999996" header="0.31496062000000002" footer="0.31496062000000002"/>
  <pageSetup paperSize="9"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
  <sheetViews>
    <sheetView topLeftCell="K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31</v>
      </c>
      <c r="I1" s="6" t="s">
        <v>8</v>
      </c>
      <c r="J1" s="6" t="s">
        <v>10</v>
      </c>
      <c r="K1" s="6" t="s">
        <v>9</v>
      </c>
      <c r="L1" s="6" t="s">
        <v>15</v>
      </c>
      <c r="M1" s="6" t="s">
        <v>227</v>
      </c>
      <c r="N1" s="6" t="s">
        <v>221</v>
      </c>
      <c r="O1" s="6" t="s">
        <v>22</v>
      </c>
      <c r="P1" s="6" t="s">
        <v>19</v>
      </c>
      <c r="Q1" s="6" t="s">
        <v>23</v>
      </c>
      <c r="R1" s="6" t="s">
        <v>16</v>
      </c>
      <c r="S1" s="9"/>
      <c r="T1" s="9"/>
      <c r="U1" s="9"/>
      <c r="V1" s="9"/>
      <c r="W1" s="9"/>
      <c r="X1" s="9"/>
    </row>
    <row r="2" spans="1:24" x14ac:dyDescent="0.2">
      <c r="A2" s="10" t="s">
        <v>25</v>
      </c>
      <c r="B2" s="10" t="s">
        <v>33</v>
      </c>
      <c r="C2" s="11" t="s">
        <v>11</v>
      </c>
      <c r="D2" s="12">
        <v>548215</v>
      </c>
      <c r="E2" s="13">
        <v>45221.496122638884</v>
      </c>
      <c r="F2" s="14">
        <f t="shared" ref="F2" si="0">SUM(L2:R2)</f>
        <v>3</v>
      </c>
      <c r="G2" s="11" t="s">
        <v>204</v>
      </c>
      <c r="H2" s="15">
        <v>30</v>
      </c>
      <c r="I2" s="11" t="s">
        <v>220</v>
      </c>
      <c r="J2" s="11" t="s">
        <v>2</v>
      </c>
      <c r="K2" s="11" t="s">
        <v>2</v>
      </c>
      <c r="L2" s="16">
        <v>0</v>
      </c>
      <c r="M2" s="16">
        <v>0</v>
      </c>
      <c r="N2" s="16">
        <v>3</v>
      </c>
      <c r="O2" s="16">
        <v>0</v>
      </c>
      <c r="P2" s="16">
        <v>0</v>
      </c>
      <c r="Q2" s="16">
        <v>0</v>
      </c>
      <c r="R2" s="16">
        <v>0</v>
      </c>
    </row>
  </sheetData>
  <autoFilter ref="A1:AF2" xr:uid="{00000000-0009-0000-0000-000009000000}"/>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2"/>
  <sheetViews>
    <sheetView topLeftCell="L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31</v>
      </c>
      <c r="I1" s="6" t="s">
        <v>8</v>
      </c>
      <c r="J1" s="6" t="s">
        <v>10</v>
      </c>
      <c r="K1" s="6" t="s">
        <v>9</v>
      </c>
      <c r="L1" s="6" t="s">
        <v>15</v>
      </c>
      <c r="M1" s="6" t="s">
        <v>227</v>
      </c>
      <c r="N1" s="6" t="s">
        <v>221</v>
      </c>
      <c r="O1" s="6" t="s">
        <v>22</v>
      </c>
      <c r="P1" s="6" t="s">
        <v>19</v>
      </c>
      <c r="Q1" s="6" t="s">
        <v>23</v>
      </c>
      <c r="R1" s="6" t="s">
        <v>16</v>
      </c>
      <c r="S1" s="9"/>
      <c r="T1" s="9"/>
      <c r="U1" s="9"/>
      <c r="V1" s="9"/>
      <c r="W1" s="9"/>
      <c r="X1" s="9"/>
    </row>
    <row r="2" spans="1:24" x14ac:dyDescent="0.2">
      <c r="A2" s="10" t="s">
        <v>25</v>
      </c>
      <c r="B2" s="10" t="s">
        <v>33</v>
      </c>
      <c r="C2" s="11" t="s">
        <v>18</v>
      </c>
      <c r="D2" s="12">
        <v>553934</v>
      </c>
      <c r="E2" s="13">
        <v>45230.83472431713</v>
      </c>
      <c r="F2" s="14">
        <f t="shared" ref="F2" si="0">SUM(L2:R2)</f>
        <v>4.8</v>
      </c>
      <c r="G2" s="11" t="s">
        <v>193</v>
      </c>
      <c r="H2" s="15">
        <v>42</v>
      </c>
      <c r="I2" s="11" t="s">
        <v>219</v>
      </c>
      <c r="J2" s="11" t="s">
        <v>2</v>
      </c>
      <c r="K2" s="11" t="s">
        <v>2</v>
      </c>
      <c r="L2" s="16">
        <v>0</v>
      </c>
      <c r="M2" s="16">
        <v>0</v>
      </c>
      <c r="N2" s="16">
        <v>0</v>
      </c>
      <c r="O2" s="16">
        <v>0</v>
      </c>
      <c r="P2" s="16">
        <v>0</v>
      </c>
      <c r="Q2" s="16">
        <v>4.8</v>
      </c>
      <c r="R2" s="16">
        <v>0</v>
      </c>
    </row>
  </sheetData>
  <autoFilter ref="A1:AF2" xr:uid="{00000000-0009-0000-0000-00000A000000}"/>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2"/>
  <sheetViews>
    <sheetView tabSelected="1" topLeftCell="L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31</v>
      </c>
      <c r="I1" s="6" t="s">
        <v>8</v>
      </c>
      <c r="J1" s="6" t="s">
        <v>10</v>
      </c>
      <c r="K1" s="6" t="s">
        <v>9</v>
      </c>
      <c r="L1" s="6" t="s">
        <v>15</v>
      </c>
      <c r="M1" s="6" t="s">
        <v>227</v>
      </c>
      <c r="N1" s="6" t="s">
        <v>221</v>
      </c>
      <c r="O1" s="6" t="s">
        <v>22</v>
      </c>
      <c r="P1" s="6" t="s">
        <v>19</v>
      </c>
      <c r="Q1" s="6" t="s">
        <v>23</v>
      </c>
      <c r="R1" s="6" t="s">
        <v>16</v>
      </c>
      <c r="S1" s="9"/>
      <c r="T1" s="9"/>
      <c r="U1" s="9"/>
      <c r="V1" s="9"/>
      <c r="W1" s="9"/>
      <c r="X1" s="9"/>
    </row>
    <row r="2" spans="1:24" x14ac:dyDescent="0.2">
      <c r="A2" s="10" t="s">
        <v>25</v>
      </c>
      <c r="B2" s="10" t="s">
        <v>33</v>
      </c>
      <c r="C2" s="11" t="s">
        <v>18</v>
      </c>
      <c r="D2" s="12">
        <v>554072</v>
      </c>
      <c r="E2" s="13">
        <v>45230.952022835649</v>
      </c>
      <c r="F2" s="14">
        <f t="shared" ref="F2" si="0">SUM(L2:R2)</f>
        <v>6.5</v>
      </c>
      <c r="G2" s="11" t="s">
        <v>177</v>
      </c>
      <c r="H2" s="15">
        <v>31</v>
      </c>
      <c r="I2" s="11" t="s">
        <v>218</v>
      </c>
      <c r="J2" s="11" t="s">
        <v>2</v>
      </c>
      <c r="K2" s="11" t="s">
        <v>2</v>
      </c>
      <c r="L2" s="16">
        <v>0</v>
      </c>
      <c r="M2" s="16">
        <v>0</v>
      </c>
      <c r="N2" s="16">
        <v>3</v>
      </c>
      <c r="O2" s="16">
        <v>0</v>
      </c>
      <c r="P2" s="16">
        <v>0</v>
      </c>
      <c r="Q2" s="16">
        <v>2</v>
      </c>
      <c r="R2" s="16">
        <v>1.5</v>
      </c>
    </row>
  </sheetData>
  <autoFilter ref="A1:AF2" xr:uid="{00000000-0009-0000-0000-00000B000000}"/>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2"/>
  <sheetViews>
    <sheetView topLeftCell="L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31</v>
      </c>
      <c r="I1" s="6" t="s">
        <v>8</v>
      </c>
      <c r="J1" s="6" t="s">
        <v>10</v>
      </c>
      <c r="K1" s="6" t="s">
        <v>9</v>
      </c>
      <c r="L1" s="6" t="s">
        <v>15</v>
      </c>
      <c r="M1" s="6" t="s">
        <v>227</v>
      </c>
      <c r="N1" s="6" t="s">
        <v>221</v>
      </c>
      <c r="O1" s="6" t="s">
        <v>22</v>
      </c>
      <c r="P1" s="6" t="s">
        <v>19</v>
      </c>
      <c r="Q1" s="6" t="s">
        <v>23</v>
      </c>
      <c r="R1" s="6" t="s">
        <v>16</v>
      </c>
      <c r="S1" s="9"/>
      <c r="T1" s="9"/>
      <c r="U1" s="9"/>
      <c r="V1" s="9"/>
      <c r="W1" s="9"/>
      <c r="X1" s="9"/>
    </row>
    <row r="2" spans="1:24" x14ac:dyDescent="0.2">
      <c r="A2" s="10" t="s">
        <v>25</v>
      </c>
      <c r="B2" s="10" t="s">
        <v>33</v>
      </c>
      <c r="C2" s="11" t="s">
        <v>18</v>
      </c>
      <c r="D2" s="12">
        <v>553944</v>
      </c>
      <c r="E2" s="13">
        <v>45230.854213078703</v>
      </c>
      <c r="F2" s="14">
        <f t="shared" ref="F2:F14" si="0">SUM(L2:R2)</f>
        <v>26.9</v>
      </c>
      <c r="G2" s="11" t="s">
        <v>34</v>
      </c>
      <c r="H2" s="15">
        <v>32</v>
      </c>
      <c r="I2" s="11" t="s">
        <v>210</v>
      </c>
      <c r="J2" s="11" t="s">
        <v>2</v>
      </c>
      <c r="K2" s="11" t="s">
        <v>1</v>
      </c>
      <c r="L2" s="16">
        <v>6</v>
      </c>
      <c r="M2" s="16">
        <v>0</v>
      </c>
      <c r="N2" s="16">
        <v>0</v>
      </c>
      <c r="O2" s="16">
        <v>6</v>
      </c>
      <c r="P2" s="16">
        <v>3</v>
      </c>
      <c r="Q2" s="16">
        <v>10.4</v>
      </c>
      <c r="R2" s="16">
        <v>1.5</v>
      </c>
    </row>
    <row r="3" spans="1:24" x14ac:dyDescent="0.2">
      <c r="A3" s="10" t="s">
        <v>25</v>
      </c>
      <c r="B3" s="10" t="s">
        <v>33</v>
      </c>
      <c r="C3" s="11" t="s">
        <v>18</v>
      </c>
      <c r="D3" s="12">
        <v>553859</v>
      </c>
      <c r="E3" s="13">
        <v>45230.791486840273</v>
      </c>
      <c r="F3" s="14">
        <f t="shared" si="0"/>
        <v>26.3</v>
      </c>
      <c r="G3" s="11" t="s">
        <v>35</v>
      </c>
      <c r="H3" s="15">
        <v>31</v>
      </c>
      <c r="I3" s="11" t="s">
        <v>210</v>
      </c>
      <c r="J3" s="11" t="s">
        <v>2</v>
      </c>
      <c r="K3" s="11" t="s">
        <v>1</v>
      </c>
      <c r="L3" s="16">
        <v>6</v>
      </c>
      <c r="M3" s="16">
        <v>0</v>
      </c>
      <c r="N3" s="16">
        <v>0</v>
      </c>
      <c r="O3" s="16">
        <v>6</v>
      </c>
      <c r="P3" s="16">
        <v>3</v>
      </c>
      <c r="Q3" s="16">
        <v>9.8000000000000007</v>
      </c>
      <c r="R3" s="16">
        <v>1.5</v>
      </c>
    </row>
    <row r="4" spans="1:24" x14ac:dyDescent="0.2">
      <c r="A4" s="10" t="s">
        <v>25</v>
      </c>
      <c r="B4" s="10" t="s">
        <v>33</v>
      </c>
      <c r="C4" s="11" t="s">
        <v>18</v>
      </c>
      <c r="D4" s="12">
        <v>552888</v>
      </c>
      <c r="E4" s="13">
        <v>45230.01105011574</v>
      </c>
      <c r="F4" s="14">
        <f t="shared" si="0"/>
        <v>24.5</v>
      </c>
      <c r="G4" s="11" t="s">
        <v>30</v>
      </c>
      <c r="H4" s="15">
        <v>40</v>
      </c>
      <c r="I4" s="11" t="s">
        <v>210</v>
      </c>
      <c r="J4" s="11" t="s">
        <v>2</v>
      </c>
      <c r="K4" s="11" t="s">
        <v>1</v>
      </c>
      <c r="L4" s="16">
        <v>6</v>
      </c>
      <c r="M4" s="16">
        <v>0</v>
      </c>
      <c r="N4" s="16">
        <v>0</v>
      </c>
      <c r="O4" s="16">
        <v>6</v>
      </c>
      <c r="P4" s="16">
        <v>3</v>
      </c>
      <c r="Q4" s="16">
        <v>8</v>
      </c>
      <c r="R4" s="16">
        <v>1.5</v>
      </c>
    </row>
    <row r="5" spans="1:24" x14ac:dyDescent="0.2">
      <c r="A5" s="10" t="s">
        <v>25</v>
      </c>
      <c r="B5" s="10" t="s">
        <v>33</v>
      </c>
      <c r="C5" s="11" t="s">
        <v>18</v>
      </c>
      <c r="D5" s="12">
        <v>549752</v>
      </c>
      <c r="E5" s="13">
        <v>45224.435925868056</v>
      </c>
      <c r="F5" s="14">
        <f t="shared" si="0"/>
        <v>22.5</v>
      </c>
      <c r="G5" s="11" t="s">
        <v>28</v>
      </c>
      <c r="H5" s="15">
        <v>51</v>
      </c>
      <c r="I5" s="11" t="s">
        <v>210</v>
      </c>
      <c r="J5" s="11" t="s">
        <v>2</v>
      </c>
      <c r="K5" s="11" t="s">
        <v>2</v>
      </c>
      <c r="L5" s="16">
        <v>0</v>
      </c>
      <c r="M5" s="16">
        <v>0</v>
      </c>
      <c r="N5" s="16">
        <v>0</v>
      </c>
      <c r="O5" s="16">
        <v>6</v>
      </c>
      <c r="P5" s="16">
        <v>3</v>
      </c>
      <c r="Q5" s="16">
        <v>12</v>
      </c>
      <c r="R5" s="16">
        <v>1.5</v>
      </c>
    </row>
    <row r="6" spans="1:24" x14ac:dyDescent="0.2">
      <c r="A6" s="10" t="s">
        <v>25</v>
      </c>
      <c r="B6" s="10" t="s">
        <v>33</v>
      </c>
      <c r="C6" s="11" t="s">
        <v>18</v>
      </c>
      <c r="D6" s="12">
        <v>549229</v>
      </c>
      <c r="E6" s="13">
        <v>45223.665563483795</v>
      </c>
      <c r="F6" s="14">
        <f t="shared" si="0"/>
        <v>22.5</v>
      </c>
      <c r="G6" s="11" t="s">
        <v>29</v>
      </c>
      <c r="H6" s="15">
        <v>46</v>
      </c>
      <c r="I6" s="11" t="s">
        <v>210</v>
      </c>
      <c r="J6" s="11" t="s">
        <v>2</v>
      </c>
      <c r="K6" s="11" t="s">
        <v>2</v>
      </c>
      <c r="L6" s="16">
        <v>0</v>
      </c>
      <c r="M6" s="16">
        <v>0</v>
      </c>
      <c r="N6" s="16">
        <v>0</v>
      </c>
      <c r="O6" s="16">
        <v>6</v>
      </c>
      <c r="P6" s="16">
        <v>3</v>
      </c>
      <c r="Q6" s="16">
        <v>12</v>
      </c>
      <c r="R6" s="16">
        <v>1.5</v>
      </c>
    </row>
    <row r="7" spans="1:24" x14ac:dyDescent="0.2">
      <c r="A7" s="10" t="s">
        <v>25</v>
      </c>
      <c r="B7" s="10" t="s">
        <v>33</v>
      </c>
      <c r="C7" s="11" t="s">
        <v>18</v>
      </c>
      <c r="D7" s="12">
        <v>553372</v>
      </c>
      <c r="E7" s="13">
        <v>45230.57076170139</v>
      </c>
      <c r="F7" s="14">
        <f t="shared" si="0"/>
        <v>22.5</v>
      </c>
      <c r="G7" s="11" t="s">
        <v>38</v>
      </c>
      <c r="H7" s="15">
        <v>43</v>
      </c>
      <c r="I7" s="11" t="s">
        <v>210</v>
      </c>
      <c r="J7" s="11" t="s">
        <v>2</v>
      </c>
      <c r="K7" s="11" t="s">
        <v>2</v>
      </c>
      <c r="L7" s="16">
        <v>0</v>
      </c>
      <c r="M7" s="16">
        <v>0</v>
      </c>
      <c r="N7" s="16">
        <v>0</v>
      </c>
      <c r="O7" s="16">
        <v>6</v>
      </c>
      <c r="P7" s="16">
        <v>3</v>
      </c>
      <c r="Q7" s="16">
        <v>12</v>
      </c>
      <c r="R7" s="16">
        <v>1.5</v>
      </c>
    </row>
    <row r="8" spans="1:24" x14ac:dyDescent="0.2">
      <c r="A8" s="10" t="s">
        <v>25</v>
      </c>
      <c r="B8" s="10" t="s">
        <v>33</v>
      </c>
      <c r="C8" s="11" t="s">
        <v>18</v>
      </c>
      <c r="D8" s="12">
        <v>551826</v>
      </c>
      <c r="E8" s="13">
        <v>45229.451471608794</v>
      </c>
      <c r="F8" s="14">
        <f t="shared" si="0"/>
        <v>22.5</v>
      </c>
      <c r="G8" s="11" t="s">
        <v>37</v>
      </c>
      <c r="H8" s="15">
        <v>40</v>
      </c>
      <c r="I8" s="11" t="s">
        <v>210</v>
      </c>
      <c r="J8" s="11" t="s">
        <v>2</v>
      </c>
      <c r="K8" s="11" t="s">
        <v>2</v>
      </c>
      <c r="L8" s="16">
        <v>0</v>
      </c>
      <c r="M8" s="16">
        <v>0</v>
      </c>
      <c r="N8" s="16">
        <v>0</v>
      </c>
      <c r="O8" s="16">
        <v>6</v>
      </c>
      <c r="P8" s="16">
        <v>3</v>
      </c>
      <c r="Q8" s="16">
        <v>12</v>
      </c>
      <c r="R8" s="16">
        <v>1.5</v>
      </c>
    </row>
    <row r="9" spans="1:24" x14ac:dyDescent="0.2">
      <c r="A9" s="10" t="s">
        <v>25</v>
      </c>
      <c r="B9" s="10" t="s">
        <v>33</v>
      </c>
      <c r="C9" s="11" t="s">
        <v>18</v>
      </c>
      <c r="D9" s="12">
        <v>552461</v>
      </c>
      <c r="E9" s="13">
        <v>45229.689716898145</v>
      </c>
      <c r="F9" s="14">
        <f t="shared" si="0"/>
        <v>22.5</v>
      </c>
      <c r="G9" s="11" t="s">
        <v>40</v>
      </c>
      <c r="H9" s="15">
        <v>39</v>
      </c>
      <c r="I9" s="11" t="s">
        <v>210</v>
      </c>
      <c r="J9" s="11" t="s">
        <v>2</v>
      </c>
      <c r="K9" s="11" t="s">
        <v>2</v>
      </c>
      <c r="L9" s="16">
        <v>0</v>
      </c>
      <c r="M9" s="16">
        <v>0</v>
      </c>
      <c r="N9" s="16">
        <v>0</v>
      </c>
      <c r="O9" s="16">
        <v>6</v>
      </c>
      <c r="P9" s="16">
        <v>3</v>
      </c>
      <c r="Q9" s="16">
        <v>12</v>
      </c>
      <c r="R9" s="16">
        <v>1.5</v>
      </c>
    </row>
    <row r="10" spans="1:24" x14ac:dyDescent="0.2">
      <c r="A10" s="10" t="s">
        <v>25</v>
      </c>
      <c r="B10" s="10" t="s">
        <v>33</v>
      </c>
      <c r="C10" s="11" t="s">
        <v>18</v>
      </c>
      <c r="D10" s="12">
        <v>551739</v>
      </c>
      <c r="E10" s="13">
        <v>45229.42766898148</v>
      </c>
      <c r="F10" s="14">
        <f t="shared" si="0"/>
        <v>22.5</v>
      </c>
      <c r="G10" s="11" t="s">
        <v>41</v>
      </c>
      <c r="H10" s="15">
        <v>34</v>
      </c>
      <c r="I10" s="11" t="s">
        <v>210</v>
      </c>
      <c r="J10" s="11" t="s">
        <v>2</v>
      </c>
      <c r="K10" s="11" t="s">
        <v>2</v>
      </c>
      <c r="L10" s="16">
        <v>0</v>
      </c>
      <c r="M10" s="16">
        <v>0</v>
      </c>
      <c r="N10" s="16">
        <v>0</v>
      </c>
      <c r="O10" s="16">
        <v>6</v>
      </c>
      <c r="P10" s="16">
        <v>3</v>
      </c>
      <c r="Q10" s="16">
        <v>12</v>
      </c>
      <c r="R10" s="16">
        <v>1.5</v>
      </c>
    </row>
    <row r="11" spans="1:24" x14ac:dyDescent="0.2">
      <c r="A11" s="10" t="s">
        <v>25</v>
      </c>
      <c r="B11" s="10" t="s">
        <v>33</v>
      </c>
      <c r="C11" s="11" t="s">
        <v>18</v>
      </c>
      <c r="D11" s="12">
        <v>553812</v>
      </c>
      <c r="E11" s="13">
        <v>45230.777004004631</v>
      </c>
      <c r="F11" s="14">
        <f t="shared" si="0"/>
        <v>22.5</v>
      </c>
      <c r="G11" s="11" t="s">
        <v>39</v>
      </c>
      <c r="H11" s="15">
        <v>30</v>
      </c>
      <c r="I11" s="11" t="s">
        <v>210</v>
      </c>
      <c r="J11" s="11" t="s">
        <v>2</v>
      </c>
      <c r="K11" s="11" t="s">
        <v>2</v>
      </c>
      <c r="L11" s="16">
        <v>0</v>
      </c>
      <c r="M11" s="16">
        <v>0</v>
      </c>
      <c r="N11" s="16">
        <v>0</v>
      </c>
      <c r="O11" s="16">
        <v>6</v>
      </c>
      <c r="P11" s="16">
        <v>3</v>
      </c>
      <c r="Q11" s="16">
        <v>12</v>
      </c>
      <c r="R11" s="16">
        <v>1.5</v>
      </c>
    </row>
    <row r="12" spans="1:24" x14ac:dyDescent="0.2">
      <c r="A12" s="10" t="s">
        <v>25</v>
      </c>
      <c r="B12" s="10" t="s">
        <v>33</v>
      </c>
      <c r="C12" s="11" t="s">
        <v>18</v>
      </c>
      <c r="D12" s="12">
        <v>550213</v>
      </c>
      <c r="E12" s="13">
        <v>45224.940370034717</v>
      </c>
      <c r="F12" s="14">
        <f t="shared" si="0"/>
        <v>21.6</v>
      </c>
      <c r="G12" s="11" t="s">
        <v>43</v>
      </c>
      <c r="H12" s="15">
        <v>41</v>
      </c>
      <c r="I12" s="11" t="s">
        <v>210</v>
      </c>
      <c r="J12" s="11" t="s">
        <v>2</v>
      </c>
      <c r="K12" s="11" t="s">
        <v>2</v>
      </c>
      <c r="L12" s="16">
        <v>0</v>
      </c>
      <c r="M12" s="16">
        <v>0</v>
      </c>
      <c r="N12" s="16">
        <v>0</v>
      </c>
      <c r="O12" s="16">
        <v>6</v>
      </c>
      <c r="P12" s="16">
        <v>3</v>
      </c>
      <c r="Q12" s="16">
        <v>12</v>
      </c>
      <c r="R12" s="16">
        <v>0.6</v>
      </c>
      <c r="S12" s="17"/>
      <c r="T12" s="17"/>
      <c r="U12" s="17"/>
      <c r="V12" s="17"/>
      <c r="W12" s="17"/>
      <c r="X12" s="17"/>
    </row>
    <row r="13" spans="1:24" x14ac:dyDescent="0.2">
      <c r="A13" s="10" t="s">
        <v>25</v>
      </c>
      <c r="B13" s="10" t="s">
        <v>33</v>
      </c>
      <c r="C13" s="11" t="s">
        <v>18</v>
      </c>
      <c r="D13" s="12">
        <v>549682</v>
      </c>
      <c r="E13" s="13">
        <v>45224.4014890162</v>
      </c>
      <c r="F13" s="14">
        <f t="shared" si="0"/>
        <v>21.5</v>
      </c>
      <c r="G13" s="11" t="s">
        <v>44</v>
      </c>
      <c r="H13" s="15">
        <v>26</v>
      </c>
      <c r="I13" s="11" t="s">
        <v>210</v>
      </c>
      <c r="J13" s="11" t="s">
        <v>2</v>
      </c>
      <c r="K13" s="11" t="s">
        <v>1</v>
      </c>
      <c r="L13" s="16">
        <v>6</v>
      </c>
      <c r="M13" s="16">
        <v>4</v>
      </c>
      <c r="N13" s="16">
        <v>0</v>
      </c>
      <c r="O13" s="16">
        <v>6</v>
      </c>
      <c r="P13" s="16">
        <v>3</v>
      </c>
      <c r="Q13" s="16">
        <v>1</v>
      </c>
      <c r="R13" s="16">
        <v>1.5</v>
      </c>
    </row>
    <row r="14" spans="1:24" x14ac:dyDescent="0.2">
      <c r="A14" s="10" t="s">
        <v>25</v>
      </c>
      <c r="B14" s="10" t="s">
        <v>33</v>
      </c>
      <c r="C14" s="11" t="s">
        <v>18</v>
      </c>
      <c r="D14" s="12">
        <v>552473</v>
      </c>
      <c r="E14" s="13">
        <v>45229.692783946761</v>
      </c>
      <c r="F14" s="14">
        <f t="shared" si="0"/>
        <v>21.3</v>
      </c>
      <c r="G14" s="11" t="s">
        <v>46</v>
      </c>
      <c r="H14" s="15">
        <v>57</v>
      </c>
      <c r="I14" s="11" t="s">
        <v>210</v>
      </c>
      <c r="J14" s="11" t="s">
        <v>2</v>
      </c>
      <c r="K14" s="11" t="s">
        <v>1</v>
      </c>
      <c r="L14" s="16">
        <v>6</v>
      </c>
      <c r="M14" s="16">
        <v>0</v>
      </c>
      <c r="N14" s="16">
        <v>0</v>
      </c>
      <c r="O14" s="16">
        <v>6</v>
      </c>
      <c r="P14" s="16">
        <v>3</v>
      </c>
      <c r="Q14" s="16">
        <v>4.8</v>
      </c>
      <c r="R14" s="16">
        <v>1.5</v>
      </c>
    </row>
    <row r="15" spans="1:24" x14ac:dyDescent="0.2">
      <c r="A15" s="10" t="s">
        <v>25</v>
      </c>
      <c r="B15" s="10" t="s">
        <v>33</v>
      </c>
      <c r="C15" s="11" t="s">
        <v>18</v>
      </c>
      <c r="D15" s="12">
        <v>553106</v>
      </c>
      <c r="E15" s="13">
        <v>45230.414121909722</v>
      </c>
      <c r="F15" s="14">
        <f t="shared" ref="F15:F23" si="1">SUM(L15:R15)</f>
        <v>21</v>
      </c>
      <c r="G15" s="11" t="s">
        <v>49</v>
      </c>
      <c r="H15" s="15">
        <v>38</v>
      </c>
      <c r="I15" s="11" t="s">
        <v>210</v>
      </c>
      <c r="J15" s="11" t="s">
        <v>2</v>
      </c>
      <c r="K15" s="11" t="s">
        <v>2</v>
      </c>
      <c r="L15" s="16">
        <v>0</v>
      </c>
      <c r="M15" s="16">
        <v>0</v>
      </c>
      <c r="N15" s="16">
        <v>0</v>
      </c>
      <c r="O15" s="16">
        <v>6</v>
      </c>
      <c r="P15" s="16">
        <v>3</v>
      </c>
      <c r="Q15" s="16">
        <v>12</v>
      </c>
      <c r="R15" s="16">
        <v>0</v>
      </c>
    </row>
    <row r="16" spans="1:24" x14ac:dyDescent="0.2">
      <c r="A16" s="10" t="s">
        <v>25</v>
      </c>
      <c r="B16" s="10" t="s">
        <v>33</v>
      </c>
      <c r="C16" s="11" t="s">
        <v>18</v>
      </c>
      <c r="D16" s="12">
        <v>549292</v>
      </c>
      <c r="E16" s="13">
        <v>45223.705011724538</v>
      </c>
      <c r="F16" s="14">
        <f t="shared" si="1"/>
        <v>20.100000000000001</v>
      </c>
      <c r="G16" s="11" t="s">
        <v>52</v>
      </c>
      <c r="H16" s="15">
        <v>30</v>
      </c>
      <c r="I16" s="11" t="s">
        <v>210</v>
      </c>
      <c r="J16" s="11" t="s">
        <v>2</v>
      </c>
      <c r="K16" s="11" t="s">
        <v>2</v>
      </c>
      <c r="L16" s="16">
        <v>0</v>
      </c>
      <c r="M16" s="16">
        <v>0</v>
      </c>
      <c r="N16" s="16">
        <v>0</v>
      </c>
      <c r="O16" s="16">
        <v>6</v>
      </c>
      <c r="P16" s="16">
        <v>4</v>
      </c>
      <c r="Q16" s="16">
        <v>8.6</v>
      </c>
      <c r="R16" s="16">
        <v>1.5</v>
      </c>
    </row>
    <row r="17" spans="1:18" x14ac:dyDescent="0.2">
      <c r="A17" s="10" t="s">
        <v>25</v>
      </c>
      <c r="B17" s="10" t="s">
        <v>33</v>
      </c>
      <c r="C17" s="11" t="s">
        <v>18</v>
      </c>
      <c r="D17" s="12">
        <v>553924</v>
      </c>
      <c r="E17" s="13">
        <v>45230.827306469902</v>
      </c>
      <c r="F17" s="14">
        <f t="shared" si="1"/>
        <v>19.900000000000002</v>
      </c>
      <c r="G17" s="11" t="s">
        <v>53</v>
      </c>
      <c r="H17" s="15">
        <v>33</v>
      </c>
      <c r="I17" s="11" t="s">
        <v>210</v>
      </c>
      <c r="J17" s="11" t="s">
        <v>2</v>
      </c>
      <c r="K17" s="11" t="s">
        <v>2</v>
      </c>
      <c r="L17" s="16">
        <v>0</v>
      </c>
      <c r="M17" s="16">
        <v>0</v>
      </c>
      <c r="N17" s="16">
        <v>0</v>
      </c>
      <c r="O17" s="16">
        <v>6</v>
      </c>
      <c r="P17" s="16">
        <v>3</v>
      </c>
      <c r="Q17" s="16">
        <v>9.6</v>
      </c>
      <c r="R17" s="16">
        <v>1.3</v>
      </c>
    </row>
    <row r="18" spans="1:18" x14ac:dyDescent="0.2">
      <c r="A18" s="10" t="s">
        <v>25</v>
      </c>
      <c r="B18" s="10" t="s">
        <v>33</v>
      </c>
      <c r="C18" s="11" t="s">
        <v>18</v>
      </c>
      <c r="D18" s="12">
        <v>554180</v>
      </c>
      <c r="E18" s="13">
        <v>45231.042777800925</v>
      </c>
      <c r="F18" s="14">
        <f t="shared" si="1"/>
        <v>19.700000000000003</v>
      </c>
      <c r="G18" s="11" t="s">
        <v>54</v>
      </c>
      <c r="H18" s="15">
        <v>40</v>
      </c>
      <c r="I18" s="11" t="s">
        <v>210</v>
      </c>
      <c r="J18" s="11" t="s">
        <v>2</v>
      </c>
      <c r="K18" s="11" t="s">
        <v>2</v>
      </c>
      <c r="L18" s="16">
        <v>0</v>
      </c>
      <c r="M18" s="16">
        <v>0</v>
      </c>
      <c r="N18" s="16">
        <v>0</v>
      </c>
      <c r="O18" s="16">
        <v>6</v>
      </c>
      <c r="P18" s="16">
        <v>3</v>
      </c>
      <c r="Q18" s="16">
        <v>9.6</v>
      </c>
      <c r="R18" s="16">
        <v>1.1000000000000001</v>
      </c>
    </row>
    <row r="19" spans="1:18" x14ac:dyDescent="0.2">
      <c r="A19" s="10" t="s">
        <v>25</v>
      </c>
      <c r="B19" s="10" t="s">
        <v>33</v>
      </c>
      <c r="C19" s="11" t="s">
        <v>18</v>
      </c>
      <c r="D19" s="12">
        <v>552443</v>
      </c>
      <c r="E19" s="13">
        <v>45229.682333067125</v>
      </c>
      <c r="F19" s="14">
        <f t="shared" si="1"/>
        <v>19.5</v>
      </c>
      <c r="G19" s="11" t="s">
        <v>55</v>
      </c>
      <c r="H19" s="15">
        <v>46</v>
      </c>
      <c r="I19" s="11" t="s">
        <v>210</v>
      </c>
      <c r="J19" s="11" t="s">
        <v>2</v>
      </c>
      <c r="K19" s="11" t="s">
        <v>2</v>
      </c>
      <c r="L19" s="16">
        <v>0</v>
      </c>
      <c r="M19" s="16">
        <v>0</v>
      </c>
      <c r="N19" s="16">
        <v>0</v>
      </c>
      <c r="O19" s="16">
        <v>6</v>
      </c>
      <c r="P19" s="16">
        <v>0</v>
      </c>
      <c r="Q19" s="16">
        <v>12</v>
      </c>
      <c r="R19" s="16">
        <v>1.5</v>
      </c>
    </row>
    <row r="20" spans="1:18" x14ac:dyDescent="0.2">
      <c r="A20" s="10" t="s">
        <v>25</v>
      </c>
      <c r="B20" s="10" t="s">
        <v>33</v>
      </c>
      <c r="C20" s="11" t="s">
        <v>18</v>
      </c>
      <c r="D20" s="12">
        <v>552553</v>
      </c>
      <c r="E20" s="13">
        <v>45229.761538368053</v>
      </c>
      <c r="F20" s="14">
        <f t="shared" si="1"/>
        <v>18.600000000000001</v>
      </c>
      <c r="G20" s="11" t="s">
        <v>58</v>
      </c>
      <c r="H20" s="15">
        <v>37</v>
      </c>
      <c r="I20" s="11" t="s">
        <v>210</v>
      </c>
      <c r="J20" s="11" t="s">
        <v>2</v>
      </c>
      <c r="K20" s="11" t="s">
        <v>2</v>
      </c>
      <c r="L20" s="16">
        <v>0</v>
      </c>
      <c r="M20" s="16">
        <v>0</v>
      </c>
      <c r="N20" s="16">
        <v>0</v>
      </c>
      <c r="O20" s="16">
        <v>6</v>
      </c>
      <c r="P20" s="16">
        <v>0</v>
      </c>
      <c r="Q20" s="16">
        <v>12</v>
      </c>
      <c r="R20" s="16">
        <v>0.6</v>
      </c>
    </row>
    <row r="21" spans="1:18" x14ac:dyDescent="0.2">
      <c r="A21" s="10" t="s">
        <v>25</v>
      </c>
      <c r="B21" s="10" t="s">
        <v>33</v>
      </c>
      <c r="C21" s="11" t="s">
        <v>18</v>
      </c>
      <c r="D21" s="12">
        <v>551908</v>
      </c>
      <c r="E21" s="13">
        <v>45229.478554421294</v>
      </c>
      <c r="F21" s="14">
        <f t="shared" si="1"/>
        <v>18.3</v>
      </c>
      <c r="G21" s="11" t="s">
        <v>60</v>
      </c>
      <c r="H21" s="15">
        <v>43</v>
      </c>
      <c r="I21" s="11" t="s">
        <v>210</v>
      </c>
      <c r="J21" s="11" t="s">
        <v>2</v>
      </c>
      <c r="K21" s="11" t="s">
        <v>2</v>
      </c>
      <c r="L21" s="16">
        <v>0</v>
      </c>
      <c r="M21" s="16">
        <v>0</v>
      </c>
      <c r="N21" s="16">
        <v>0</v>
      </c>
      <c r="O21" s="16">
        <v>6</v>
      </c>
      <c r="P21" s="16">
        <v>3</v>
      </c>
      <c r="Q21" s="16">
        <v>7.8</v>
      </c>
      <c r="R21" s="16">
        <v>1.5</v>
      </c>
    </row>
    <row r="22" spans="1:18" x14ac:dyDescent="0.2">
      <c r="A22" s="10" t="s">
        <v>25</v>
      </c>
      <c r="B22" s="10" t="s">
        <v>33</v>
      </c>
      <c r="C22" s="11" t="s">
        <v>18</v>
      </c>
      <c r="D22" s="12">
        <v>554152</v>
      </c>
      <c r="E22" s="13">
        <v>45231.01122508102</v>
      </c>
      <c r="F22" s="14">
        <f t="shared" si="1"/>
        <v>18</v>
      </c>
      <c r="G22" s="11" t="s">
        <v>62</v>
      </c>
      <c r="H22" s="15">
        <v>31</v>
      </c>
      <c r="I22" s="11" t="s">
        <v>210</v>
      </c>
      <c r="J22" s="11" t="s">
        <v>2</v>
      </c>
      <c r="K22" s="11" t="s">
        <v>2</v>
      </c>
      <c r="L22" s="16">
        <v>0</v>
      </c>
      <c r="M22" s="16">
        <v>0</v>
      </c>
      <c r="N22" s="16">
        <v>0</v>
      </c>
      <c r="O22" s="16">
        <v>6</v>
      </c>
      <c r="P22" s="16">
        <v>0</v>
      </c>
      <c r="Q22" s="16">
        <v>12</v>
      </c>
      <c r="R22" s="16">
        <v>0</v>
      </c>
    </row>
    <row r="23" spans="1:18" x14ac:dyDescent="0.2">
      <c r="A23" s="10" t="s">
        <v>25</v>
      </c>
      <c r="B23" s="10" t="s">
        <v>33</v>
      </c>
      <c r="C23" s="11" t="s">
        <v>18</v>
      </c>
      <c r="D23" s="12">
        <v>553969</v>
      </c>
      <c r="E23" s="13">
        <v>45230.882744328701</v>
      </c>
      <c r="F23" s="14">
        <f t="shared" si="1"/>
        <v>17.7</v>
      </c>
      <c r="G23" s="11" t="s">
        <v>65</v>
      </c>
      <c r="H23" s="15">
        <v>46</v>
      </c>
      <c r="I23" s="11" t="s">
        <v>210</v>
      </c>
      <c r="J23" s="11" t="s">
        <v>2</v>
      </c>
      <c r="K23" s="11" t="s">
        <v>2</v>
      </c>
      <c r="L23" s="16">
        <v>0</v>
      </c>
      <c r="M23" s="16">
        <v>0</v>
      </c>
      <c r="N23" s="16">
        <v>0</v>
      </c>
      <c r="O23" s="16">
        <v>6</v>
      </c>
      <c r="P23" s="16">
        <v>3</v>
      </c>
      <c r="Q23" s="16">
        <v>7.2</v>
      </c>
      <c r="R23" s="16">
        <v>1.5</v>
      </c>
    </row>
    <row r="24" spans="1:18" x14ac:dyDescent="0.2">
      <c r="A24" s="10" t="s">
        <v>25</v>
      </c>
      <c r="B24" s="10" t="s">
        <v>33</v>
      </c>
      <c r="C24" s="11" t="s">
        <v>18</v>
      </c>
      <c r="D24" s="12">
        <v>551971</v>
      </c>
      <c r="E24" s="13">
        <v>45229.492703611111</v>
      </c>
      <c r="F24" s="14">
        <f t="shared" ref="F24:F38" si="2">SUM(L24:R24)</f>
        <v>17.399999999999999</v>
      </c>
      <c r="G24" s="11" t="s">
        <v>66</v>
      </c>
      <c r="H24" s="15">
        <v>34</v>
      </c>
      <c r="I24" s="11" t="s">
        <v>210</v>
      </c>
      <c r="J24" s="11" t="s">
        <v>2</v>
      </c>
      <c r="K24" s="11" t="s">
        <v>2</v>
      </c>
      <c r="L24" s="16">
        <v>0</v>
      </c>
      <c r="M24" s="16">
        <v>0</v>
      </c>
      <c r="N24" s="16">
        <v>0</v>
      </c>
      <c r="O24" s="16">
        <v>6</v>
      </c>
      <c r="P24" s="16">
        <v>0</v>
      </c>
      <c r="Q24" s="16">
        <v>11.4</v>
      </c>
      <c r="R24" s="16">
        <v>0</v>
      </c>
    </row>
    <row r="25" spans="1:18" x14ac:dyDescent="0.2">
      <c r="A25" s="10" t="s">
        <v>25</v>
      </c>
      <c r="B25" s="10" t="s">
        <v>33</v>
      </c>
      <c r="C25" s="11" t="s">
        <v>18</v>
      </c>
      <c r="D25" s="12">
        <v>552868</v>
      </c>
      <c r="E25" s="13">
        <v>45229.970077106482</v>
      </c>
      <c r="F25" s="14">
        <f t="shared" si="2"/>
        <v>17.100000000000001</v>
      </c>
      <c r="G25" s="11" t="s">
        <v>67</v>
      </c>
      <c r="H25" s="15">
        <v>36</v>
      </c>
      <c r="I25" s="11" t="s">
        <v>210</v>
      </c>
      <c r="J25" s="11" t="s">
        <v>2</v>
      </c>
      <c r="K25" s="11" t="s">
        <v>2</v>
      </c>
      <c r="L25" s="16">
        <v>0</v>
      </c>
      <c r="M25" s="16">
        <v>0</v>
      </c>
      <c r="N25" s="16">
        <v>0</v>
      </c>
      <c r="O25" s="16">
        <v>6</v>
      </c>
      <c r="P25" s="16">
        <v>3</v>
      </c>
      <c r="Q25" s="16">
        <v>6.6</v>
      </c>
      <c r="R25" s="16">
        <v>1.5</v>
      </c>
    </row>
    <row r="26" spans="1:18" x14ac:dyDescent="0.2">
      <c r="A26" s="10" t="s">
        <v>25</v>
      </c>
      <c r="B26" s="10" t="s">
        <v>33</v>
      </c>
      <c r="C26" s="11" t="s">
        <v>18</v>
      </c>
      <c r="D26" s="12">
        <v>552726</v>
      </c>
      <c r="E26" s="13">
        <v>45229.853128703704</v>
      </c>
      <c r="F26" s="14">
        <f t="shared" si="2"/>
        <v>16.899999999999999</v>
      </c>
      <c r="G26" s="11" t="s">
        <v>68</v>
      </c>
      <c r="H26" s="15">
        <v>25</v>
      </c>
      <c r="I26" s="11" t="s">
        <v>210</v>
      </c>
      <c r="J26" s="11" t="s">
        <v>2</v>
      </c>
      <c r="K26" s="11" t="s">
        <v>2</v>
      </c>
      <c r="L26" s="16">
        <v>0</v>
      </c>
      <c r="M26" s="16">
        <v>0</v>
      </c>
      <c r="N26" s="16">
        <v>0</v>
      </c>
      <c r="O26" s="16">
        <v>6</v>
      </c>
      <c r="P26" s="16">
        <v>3</v>
      </c>
      <c r="Q26" s="16">
        <v>6.4</v>
      </c>
      <c r="R26" s="16">
        <v>1.5</v>
      </c>
    </row>
    <row r="27" spans="1:18" x14ac:dyDescent="0.2">
      <c r="A27" s="10" t="s">
        <v>25</v>
      </c>
      <c r="B27" s="10" t="s">
        <v>33</v>
      </c>
      <c r="C27" s="11" t="s">
        <v>18</v>
      </c>
      <c r="D27" s="12">
        <v>553908</v>
      </c>
      <c r="E27" s="13">
        <v>45230.81971131944</v>
      </c>
      <c r="F27" s="14">
        <f t="shared" si="2"/>
        <v>16.8</v>
      </c>
      <c r="G27" s="11" t="s">
        <v>69</v>
      </c>
      <c r="H27" s="15">
        <v>44</v>
      </c>
      <c r="I27" s="11" t="s">
        <v>210</v>
      </c>
      <c r="J27" s="11" t="s">
        <v>2</v>
      </c>
      <c r="K27" s="11" t="s">
        <v>2</v>
      </c>
      <c r="L27" s="16">
        <v>0</v>
      </c>
      <c r="M27" s="16">
        <v>0</v>
      </c>
      <c r="N27" s="16">
        <v>0</v>
      </c>
      <c r="O27" s="16">
        <v>6</v>
      </c>
      <c r="P27" s="16">
        <v>0</v>
      </c>
      <c r="Q27" s="16">
        <v>10.8</v>
      </c>
      <c r="R27" s="16">
        <v>0</v>
      </c>
    </row>
    <row r="28" spans="1:18" x14ac:dyDescent="0.2">
      <c r="A28" s="10" t="s">
        <v>25</v>
      </c>
      <c r="B28" s="10" t="s">
        <v>33</v>
      </c>
      <c r="C28" s="11" t="s">
        <v>18</v>
      </c>
      <c r="D28" s="12">
        <v>553354</v>
      </c>
      <c r="E28" s="13">
        <v>45230.558304143517</v>
      </c>
      <c r="F28" s="14">
        <f t="shared" si="2"/>
        <v>16.7</v>
      </c>
      <c r="G28" s="11" t="s">
        <v>70</v>
      </c>
      <c r="H28" s="15">
        <v>39</v>
      </c>
      <c r="I28" s="11" t="s">
        <v>210</v>
      </c>
      <c r="J28" s="11" t="s">
        <v>2</v>
      </c>
      <c r="K28" s="11" t="s">
        <v>2</v>
      </c>
      <c r="L28" s="16">
        <v>0</v>
      </c>
      <c r="M28" s="16">
        <v>0</v>
      </c>
      <c r="N28" s="16">
        <v>0</v>
      </c>
      <c r="O28" s="16">
        <v>6</v>
      </c>
      <c r="P28" s="16">
        <v>0</v>
      </c>
      <c r="Q28" s="16">
        <v>9.6</v>
      </c>
      <c r="R28" s="16">
        <v>1.1000000000000001</v>
      </c>
    </row>
    <row r="29" spans="1:18" x14ac:dyDescent="0.2">
      <c r="A29" s="10" t="s">
        <v>25</v>
      </c>
      <c r="B29" s="10" t="s">
        <v>33</v>
      </c>
      <c r="C29" s="11" t="s">
        <v>18</v>
      </c>
      <c r="D29" s="12">
        <v>552874</v>
      </c>
      <c r="E29" s="13">
        <v>45229.980760219907</v>
      </c>
      <c r="F29" s="14">
        <f t="shared" si="2"/>
        <v>16.3</v>
      </c>
      <c r="G29" s="11" t="s">
        <v>76</v>
      </c>
      <c r="H29" s="15">
        <v>29</v>
      </c>
      <c r="I29" s="11" t="s">
        <v>210</v>
      </c>
      <c r="J29" s="11" t="s">
        <v>2</v>
      </c>
      <c r="K29" s="11" t="s">
        <v>2</v>
      </c>
      <c r="L29" s="16">
        <v>0</v>
      </c>
      <c r="M29" s="16">
        <v>0</v>
      </c>
      <c r="N29" s="16">
        <v>0</v>
      </c>
      <c r="O29" s="16">
        <v>6</v>
      </c>
      <c r="P29" s="16">
        <v>3</v>
      </c>
      <c r="Q29" s="16">
        <v>5.8</v>
      </c>
      <c r="R29" s="16">
        <v>1.5</v>
      </c>
    </row>
    <row r="30" spans="1:18" x14ac:dyDescent="0.2">
      <c r="A30" s="10" t="s">
        <v>25</v>
      </c>
      <c r="B30" s="10" t="s">
        <v>33</v>
      </c>
      <c r="C30" s="11" t="s">
        <v>18</v>
      </c>
      <c r="D30" s="12">
        <v>549468</v>
      </c>
      <c r="E30" s="13">
        <v>45223.892700601849</v>
      </c>
      <c r="F30" s="14">
        <f t="shared" si="2"/>
        <v>16.100000000000001</v>
      </c>
      <c r="G30" s="11" t="s">
        <v>77</v>
      </c>
      <c r="H30" s="15">
        <v>34</v>
      </c>
      <c r="I30" s="11" t="s">
        <v>210</v>
      </c>
      <c r="J30" s="11" t="s">
        <v>2</v>
      </c>
      <c r="K30" s="11" t="s">
        <v>2</v>
      </c>
      <c r="L30" s="16">
        <v>0</v>
      </c>
      <c r="M30" s="16">
        <v>0</v>
      </c>
      <c r="N30" s="16">
        <v>0</v>
      </c>
      <c r="O30" s="16">
        <v>6</v>
      </c>
      <c r="P30" s="16">
        <v>3</v>
      </c>
      <c r="Q30" s="16">
        <v>5.6</v>
      </c>
      <c r="R30" s="16">
        <v>1.5</v>
      </c>
    </row>
    <row r="31" spans="1:18" x14ac:dyDescent="0.2">
      <c r="A31" s="10" t="s">
        <v>25</v>
      </c>
      <c r="B31" s="10" t="s">
        <v>33</v>
      </c>
      <c r="C31" s="11" t="s">
        <v>18</v>
      </c>
      <c r="D31" s="12">
        <v>549307</v>
      </c>
      <c r="E31" s="13">
        <v>45223.713049050923</v>
      </c>
      <c r="F31" s="14">
        <f t="shared" si="2"/>
        <v>15.9</v>
      </c>
      <c r="G31" s="11" t="s">
        <v>78</v>
      </c>
      <c r="H31" s="15">
        <v>29</v>
      </c>
      <c r="I31" s="11" t="s">
        <v>210</v>
      </c>
      <c r="J31" s="11" t="s">
        <v>2</v>
      </c>
      <c r="K31" s="11" t="s">
        <v>2</v>
      </c>
      <c r="L31" s="16">
        <v>0</v>
      </c>
      <c r="M31" s="16">
        <v>0</v>
      </c>
      <c r="N31" s="16">
        <v>0</v>
      </c>
      <c r="O31" s="16">
        <v>6</v>
      </c>
      <c r="P31" s="16">
        <v>3</v>
      </c>
      <c r="Q31" s="16">
        <v>5.4</v>
      </c>
      <c r="R31" s="16">
        <v>1.5</v>
      </c>
    </row>
    <row r="32" spans="1:18" x14ac:dyDescent="0.2">
      <c r="A32" s="10" t="s">
        <v>25</v>
      </c>
      <c r="B32" s="10" t="s">
        <v>33</v>
      </c>
      <c r="C32" s="11" t="s">
        <v>18</v>
      </c>
      <c r="D32" s="12">
        <v>552849</v>
      </c>
      <c r="E32" s="13">
        <v>45229.949219131944</v>
      </c>
      <c r="F32" s="14">
        <f t="shared" si="2"/>
        <v>15.7</v>
      </c>
      <c r="G32" s="11" t="s">
        <v>79</v>
      </c>
      <c r="H32" s="15">
        <v>30</v>
      </c>
      <c r="I32" s="11" t="s">
        <v>210</v>
      </c>
      <c r="J32" s="11" t="s">
        <v>2</v>
      </c>
      <c r="K32" s="11" t="s">
        <v>2</v>
      </c>
      <c r="L32" s="16">
        <v>0</v>
      </c>
      <c r="M32" s="16">
        <v>0</v>
      </c>
      <c r="N32" s="16">
        <v>0</v>
      </c>
      <c r="O32" s="16">
        <v>6</v>
      </c>
      <c r="P32" s="16">
        <v>0</v>
      </c>
      <c r="Q32" s="16">
        <v>8.1999999999999993</v>
      </c>
      <c r="R32" s="16">
        <v>1.5</v>
      </c>
    </row>
    <row r="33" spans="1:18" x14ac:dyDescent="0.2">
      <c r="A33" s="10" t="s">
        <v>25</v>
      </c>
      <c r="B33" s="10" t="s">
        <v>33</v>
      </c>
      <c r="C33" s="11" t="s">
        <v>18</v>
      </c>
      <c r="D33" s="12">
        <v>549330</v>
      </c>
      <c r="E33" s="13">
        <v>45223.730560034717</v>
      </c>
      <c r="F33" s="14">
        <f t="shared" si="2"/>
        <v>15.3</v>
      </c>
      <c r="G33" s="11" t="s">
        <v>80</v>
      </c>
      <c r="H33" s="15">
        <v>42</v>
      </c>
      <c r="I33" s="11" t="s">
        <v>210</v>
      </c>
      <c r="J33" s="11" t="s">
        <v>2</v>
      </c>
      <c r="K33" s="11" t="s">
        <v>2</v>
      </c>
      <c r="L33" s="16">
        <v>0</v>
      </c>
      <c r="M33" s="16">
        <v>0</v>
      </c>
      <c r="N33" s="16">
        <v>0</v>
      </c>
      <c r="O33" s="16">
        <v>6</v>
      </c>
      <c r="P33" s="16">
        <v>3</v>
      </c>
      <c r="Q33" s="16">
        <v>4.8</v>
      </c>
      <c r="R33" s="16">
        <v>1.5</v>
      </c>
    </row>
    <row r="34" spans="1:18" x14ac:dyDescent="0.2">
      <c r="A34" s="10" t="s">
        <v>25</v>
      </c>
      <c r="B34" s="10" t="s">
        <v>33</v>
      </c>
      <c r="C34" s="11" t="s">
        <v>20</v>
      </c>
      <c r="D34" s="12">
        <v>549331</v>
      </c>
      <c r="E34" s="13">
        <v>45223.730740335646</v>
      </c>
      <c r="F34" s="14">
        <f t="shared" si="2"/>
        <v>15.3</v>
      </c>
      <c r="G34" s="11" t="s">
        <v>80</v>
      </c>
      <c r="H34" s="15">
        <v>42</v>
      </c>
      <c r="I34" s="11" t="s">
        <v>210</v>
      </c>
      <c r="J34" s="11" t="s">
        <v>2</v>
      </c>
      <c r="K34" s="11" t="s">
        <v>2</v>
      </c>
      <c r="L34" s="16">
        <v>0</v>
      </c>
      <c r="M34" s="16">
        <v>0</v>
      </c>
      <c r="N34" s="16">
        <v>0</v>
      </c>
      <c r="O34" s="16">
        <v>6</v>
      </c>
      <c r="P34" s="16">
        <v>3</v>
      </c>
      <c r="Q34" s="16">
        <v>4.8</v>
      </c>
      <c r="R34" s="16">
        <v>1.5</v>
      </c>
    </row>
    <row r="35" spans="1:18" x14ac:dyDescent="0.2">
      <c r="A35" s="10" t="s">
        <v>25</v>
      </c>
      <c r="B35" s="10" t="s">
        <v>33</v>
      </c>
      <c r="C35" s="11" t="s">
        <v>20</v>
      </c>
      <c r="D35" s="12">
        <v>549332</v>
      </c>
      <c r="E35" s="13">
        <v>45223.730832037036</v>
      </c>
      <c r="F35" s="14">
        <f t="shared" si="2"/>
        <v>15.3</v>
      </c>
      <c r="G35" s="11" t="s">
        <v>80</v>
      </c>
      <c r="H35" s="15">
        <v>42</v>
      </c>
      <c r="I35" s="11" t="s">
        <v>210</v>
      </c>
      <c r="J35" s="11" t="s">
        <v>2</v>
      </c>
      <c r="K35" s="11" t="s">
        <v>2</v>
      </c>
      <c r="L35" s="16">
        <v>0</v>
      </c>
      <c r="M35" s="16">
        <v>0</v>
      </c>
      <c r="N35" s="16">
        <v>0</v>
      </c>
      <c r="O35" s="16">
        <v>6</v>
      </c>
      <c r="P35" s="16">
        <v>3</v>
      </c>
      <c r="Q35" s="16">
        <v>4.8</v>
      </c>
      <c r="R35" s="16">
        <v>1.5</v>
      </c>
    </row>
    <row r="36" spans="1:18" x14ac:dyDescent="0.2">
      <c r="A36" s="10" t="s">
        <v>25</v>
      </c>
      <c r="B36" s="10" t="s">
        <v>33</v>
      </c>
      <c r="C36" s="11" t="s">
        <v>20</v>
      </c>
      <c r="D36" s="12">
        <v>549333</v>
      </c>
      <c r="E36" s="13">
        <v>45223.730873437496</v>
      </c>
      <c r="F36" s="14">
        <f t="shared" si="2"/>
        <v>15.3</v>
      </c>
      <c r="G36" s="11" t="s">
        <v>80</v>
      </c>
      <c r="H36" s="15">
        <v>42</v>
      </c>
      <c r="I36" s="11" t="s">
        <v>210</v>
      </c>
      <c r="J36" s="11" t="s">
        <v>2</v>
      </c>
      <c r="K36" s="11" t="s">
        <v>2</v>
      </c>
      <c r="L36" s="16">
        <v>0</v>
      </c>
      <c r="M36" s="16">
        <v>0</v>
      </c>
      <c r="N36" s="16">
        <v>0</v>
      </c>
      <c r="O36" s="16">
        <v>6</v>
      </c>
      <c r="P36" s="16">
        <v>3</v>
      </c>
      <c r="Q36" s="16">
        <v>4.8</v>
      </c>
      <c r="R36" s="16">
        <v>1.5</v>
      </c>
    </row>
    <row r="37" spans="1:18" x14ac:dyDescent="0.2">
      <c r="A37" s="10" t="s">
        <v>25</v>
      </c>
      <c r="B37" s="10" t="s">
        <v>33</v>
      </c>
      <c r="C37" s="11" t="s">
        <v>18</v>
      </c>
      <c r="D37" s="12">
        <v>548017</v>
      </c>
      <c r="E37" s="13">
        <v>45220.525005543983</v>
      </c>
      <c r="F37" s="14">
        <f t="shared" si="2"/>
        <v>15.1</v>
      </c>
      <c r="G37" s="11" t="s">
        <v>81</v>
      </c>
      <c r="H37" s="15">
        <v>29</v>
      </c>
      <c r="I37" s="11" t="s">
        <v>210</v>
      </c>
      <c r="J37" s="11" t="s">
        <v>2</v>
      </c>
      <c r="K37" s="11" t="s">
        <v>1</v>
      </c>
      <c r="L37" s="16">
        <v>6</v>
      </c>
      <c r="M37" s="16">
        <v>0</v>
      </c>
      <c r="N37" s="16">
        <v>0</v>
      </c>
      <c r="O37" s="16">
        <v>6</v>
      </c>
      <c r="P37" s="16">
        <v>0</v>
      </c>
      <c r="Q37" s="16">
        <v>1.6</v>
      </c>
      <c r="R37" s="16">
        <v>1.5</v>
      </c>
    </row>
    <row r="38" spans="1:18" x14ac:dyDescent="0.2">
      <c r="A38" s="10" t="s">
        <v>25</v>
      </c>
      <c r="B38" s="10" t="s">
        <v>33</v>
      </c>
      <c r="C38" s="11" t="s">
        <v>18</v>
      </c>
      <c r="D38" s="12">
        <v>554090</v>
      </c>
      <c r="E38" s="13">
        <v>45230.966603217588</v>
      </c>
      <c r="F38" s="14">
        <f t="shared" si="2"/>
        <v>15.1</v>
      </c>
      <c r="G38" s="11" t="s">
        <v>82</v>
      </c>
      <c r="H38" s="15">
        <v>28</v>
      </c>
      <c r="I38" s="11" t="s">
        <v>210</v>
      </c>
      <c r="J38" s="11" t="s">
        <v>2</v>
      </c>
      <c r="K38" s="11" t="s">
        <v>2</v>
      </c>
      <c r="L38" s="16">
        <v>0</v>
      </c>
      <c r="M38" s="16">
        <v>0</v>
      </c>
      <c r="N38" s="16">
        <v>0</v>
      </c>
      <c r="O38" s="16">
        <v>6</v>
      </c>
      <c r="P38" s="16">
        <v>3</v>
      </c>
      <c r="Q38" s="16">
        <v>4.5999999999999996</v>
      </c>
      <c r="R38" s="16">
        <v>1.5</v>
      </c>
    </row>
    <row r="39" spans="1:18" x14ac:dyDescent="0.2">
      <c r="A39" s="10" t="s">
        <v>25</v>
      </c>
      <c r="B39" s="10" t="s">
        <v>33</v>
      </c>
      <c r="C39" s="11" t="s">
        <v>18</v>
      </c>
      <c r="D39" s="12">
        <v>552788</v>
      </c>
      <c r="E39" s="13">
        <v>45229.91792417824</v>
      </c>
      <c r="F39" s="14">
        <f t="shared" ref="F39:F46" si="3">SUM(L39:R39)</f>
        <v>14.9</v>
      </c>
      <c r="G39" s="11" t="s">
        <v>85</v>
      </c>
      <c r="H39" s="15">
        <v>37</v>
      </c>
      <c r="I39" s="11" t="s">
        <v>210</v>
      </c>
      <c r="J39" s="11" t="s">
        <v>2</v>
      </c>
      <c r="K39" s="11" t="s">
        <v>2</v>
      </c>
      <c r="L39" s="16">
        <v>0</v>
      </c>
      <c r="M39" s="16">
        <v>0</v>
      </c>
      <c r="N39" s="16">
        <v>0</v>
      </c>
      <c r="O39" s="16">
        <v>6</v>
      </c>
      <c r="P39" s="16">
        <v>3</v>
      </c>
      <c r="Q39" s="16">
        <v>4.4000000000000004</v>
      </c>
      <c r="R39" s="16">
        <v>1.5</v>
      </c>
    </row>
    <row r="40" spans="1:18" x14ac:dyDescent="0.2">
      <c r="A40" s="10" t="s">
        <v>25</v>
      </c>
      <c r="B40" s="10" t="s">
        <v>33</v>
      </c>
      <c r="C40" s="11" t="s">
        <v>18</v>
      </c>
      <c r="D40" s="12">
        <v>552507</v>
      </c>
      <c r="E40" s="13">
        <v>45229.720161527774</v>
      </c>
      <c r="F40" s="14">
        <f t="shared" si="3"/>
        <v>14.7</v>
      </c>
      <c r="G40" s="11" t="s">
        <v>87</v>
      </c>
      <c r="H40" s="15">
        <v>37</v>
      </c>
      <c r="I40" s="11" t="s">
        <v>210</v>
      </c>
      <c r="J40" s="11" t="s">
        <v>2</v>
      </c>
      <c r="K40" s="11" t="s">
        <v>2</v>
      </c>
      <c r="L40" s="16">
        <v>0</v>
      </c>
      <c r="M40" s="16">
        <v>0</v>
      </c>
      <c r="N40" s="16">
        <v>0</v>
      </c>
      <c r="O40" s="16">
        <v>6</v>
      </c>
      <c r="P40" s="16">
        <v>0</v>
      </c>
      <c r="Q40" s="16">
        <v>7.2</v>
      </c>
      <c r="R40" s="16">
        <v>1.5</v>
      </c>
    </row>
    <row r="41" spans="1:18" x14ac:dyDescent="0.2">
      <c r="A41" s="10" t="s">
        <v>25</v>
      </c>
      <c r="B41" s="10" t="s">
        <v>33</v>
      </c>
      <c r="C41" s="11" t="s">
        <v>18</v>
      </c>
      <c r="D41" s="12">
        <v>547295</v>
      </c>
      <c r="E41" s="13">
        <v>45218.638062233797</v>
      </c>
      <c r="F41" s="14">
        <f t="shared" si="3"/>
        <v>14.5</v>
      </c>
      <c r="G41" s="11" t="s">
        <v>89</v>
      </c>
      <c r="H41" s="15">
        <v>29</v>
      </c>
      <c r="I41" s="11" t="s">
        <v>210</v>
      </c>
      <c r="J41" s="11" t="s">
        <v>2</v>
      </c>
      <c r="K41" s="11" t="s">
        <v>2</v>
      </c>
      <c r="L41" s="16">
        <v>0</v>
      </c>
      <c r="M41" s="16">
        <v>0</v>
      </c>
      <c r="N41" s="16">
        <v>0</v>
      </c>
      <c r="O41" s="16">
        <v>6</v>
      </c>
      <c r="P41" s="16">
        <v>3</v>
      </c>
      <c r="Q41" s="16">
        <v>4.8</v>
      </c>
      <c r="R41" s="16">
        <v>0.7</v>
      </c>
    </row>
    <row r="42" spans="1:18" x14ac:dyDescent="0.2">
      <c r="A42" s="10" t="s">
        <v>25</v>
      </c>
      <c r="B42" s="10" t="s">
        <v>33</v>
      </c>
      <c r="C42" s="11" t="s">
        <v>18</v>
      </c>
      <c r="D42" s="12">
        <v>552766</v>
      </c>
      <c r="E42" s="13">
        <v>45229.891079606481</v>
      </c>
      <c r="F42" s="14">
        <f t="shared" si="3"/>
        <v>14.5</v>
      </c>
      <c r="G42" s="11" t="s">
        <v>26</v>
      </c>
      <c r="H42" s="15">
        <v>26</v>
      </c>
      <c r="I42" s="11" t="s">
        <v>210</v>
      </c>
      <c r="J42" s="11" t="s">
        <v>2</v>
      </c>
      <c r="K42" s="11" t="s">
        <v>2</v>
      </c>
      <c r="L42" s="16">
        <v>0</v>
      </c>
      <c r="M42" s="16">
        <v>0</v>
      </c>
      <c r="N42" s="16">
        <v>0</v>
      </c>
      <c r="O42" s="16">
        <v>6</v>
      </c>
      <c r="P42" s="16">
        <v>3</v>
      </c>
      <c r="Q42" s="16">
        <v>4</v>
      </c>
      <c r="R42" s="16">
        <v>1.5</v>
      </c>
    </row>
    <row r="43" spans="1:18" x14ac:dyDescent="0.2">
      <c r="A43" s="10" t="s">
        <v>25</v>
      </c>
      <c r="B43" s="10" t="s">
        <v>33</v>
      </c>
      <c r="C43" s="11" t="s">
        <v>18</v>
      </c>
      <c r="D43" s="12">
        <v>552021</v>
      </c>
      <c r="E43" s="13">
        <v>45229.515539918983</v>
      </c>
      <c r="F43" s="14">
        <f t="shared" si="3"/>
        <v>14.200000000000001</v>
      </c>
      <c r="G43" s="11" t="s">
        <v>91</v>
      </c>
      <c r="H43" s="15">
        <v>54</v>
      </c>
      <c r="I43" s="11" t="s">
        <v>210</v>
      </c>
      <c r="J43" s="11" t="s">
        <v>2</v>
      </c>
      <c r="K43" s="11" t="s">
        <v>2</v>
      </c>
      <c r="L43" s="16">
        <v>0</v>
      </c>
      <c r="M43" s="16">
        <v>0</v>
      </c>
      <c r="N43" s="16">
        <v>0</v>
      </c>
      <c r="O43" s="16">
        <v>6</v>
      </c>
      <c r="P43" s="16">
        <v>3</v>
      </c>
      <c r="Q43" s="16">
        <v>4.8</v>
      </c>
      <c r="R43" s="16">
        <v>0.4</v>
      </c>
    </row>
    <row r="44" spans="1:18" x14ac:dyDescent="0.2">
      <c r="A44" s="10" t="s">
        <v>25</v>
      </c>
      <c r="B44" s="10" t="s">
        <v>33</v>
      </c>
      <c r="C44" s="11" t="s">
        <v>18</v>
      </c>
      <c r="D44" s="12">
        <v>553201</v>
      </c>
      <c r="E44" s="13">
        <v>45230.467122534719</v>
      </c>
      <c r="F44" s="14">
        <f t="shared" si="3"/>
        <v>13.8</v>
      </c>
      <c r="G44" s="11" t="s">
        <v>93</v>
      </c>
      <c r="H44" s="15">
        <v>43</v>
      </c>
      <c r="I44" s="11" t="s">
        <v>210</v>
      </c>
      <c r="J44" s="11" t="s">
        <v>2</v>
      </c>
      <c r="K44" s="11" t="s">
        <v>2</v>
      </c>
      <c r="L44" s="16">
        <v>0</v>
      </c>
      <c r="M44" s="16">
        <v>0</v>
      </c>
      <c r="N44" s="16">
        <v>0</v>
      </c>
      <c r="O44" s="16">
        <v>6</v>
      </c>
      <c r="P44" s="16">
        <v>3</v>
      </c>
      <c r="Q44" s="16">
        <v>4.8</v>
      </c>
      <c r="R44" s="16">
        <v>0</v>
      </c>
    </row>
    <row r="45" spans="1:18" x14ac:dyDescent="0.2">
      <c r="A45" s="10" t="s">
        <v>25</v>
      </c>
      <c r="B45" s="10" t="s">
        <v>33</v>
      </c>
      <c r="C45" s="11" t="s">
        <v>18</v>
      </c>
      <c r="D45" s="12">
        <v>557850</v>
      </c>
      <c r="E45" s="13">
        <v>45235.634027777778</v>
      </c>
      <c r="F45" s="14">
        <f t="shared" si="3"/>
        <v>13.7</v>
      </c>
      <c r="G45" s="11" t="s">
        <v>95</v>
      </c>
      <c r="H45" s="15">
        <v>32</v>
      </c>
      <c r="I45" s="11" t="s">
        <v>210</v>
      </c>
      <c r="J45" s="11" t="s">
        <v>2</v>
      </c>
      <c r="K45" s="11" t="s">
        <v>2</v>
      </c>
      <c r="L45" s="16">
        <v>0</v>
      </c>
      <c r="M45" s="16">
        <v>0</v>
      </c>
      <c r="N45" s="16">
        <v>0</v>
      </c>
      <c r="O45" s="16">
        <v>6</v>
      </c>
      <c r="P45" s="16">
        <v>0</v>
      </c>
      <c r="Q45" s="16">
        <v>6.2</v>
      </c>
      <c r="R45" s="16">
        <v>1.5</v>
      </c>
    </row>
    <row r="46" spans="1:18" x14ac:dyDescent="0.2">
      <c r="A46" s="10" t="s">
        <v>25</v>
      </c>
      <c r="B46" s="10" t="s">
        <v>33</v>
      </c>
      <c r="C46" s="11" t="s">
        <v>18</v>
      </c>
      <c r="D46" s="12">
        <v>553993</v>
      </c>
      <c r="E46" s="13">
        <v>45230.909480752314</v>
      </c>
      <c r="F46" s="14">
        <f t="shared" si="3"/>
        <v>13.6</v>
      </c>
      <c r="G46" s="11" t="s">
        <v>96</v>
      </c>
      <c r="H46" s="15">
        <v>27</v>
      </c>
      <c r="I46" s="11" t="s">
        <v>210</v>
      </c>
      <c r="J46" s="11" t="s">
        <v>2</v>
      </c>
      <c r="K46" s="11" t="s">
        <v>2</v>
      </c>
      <c r="L46" s="16">
        <v>0</v>
      </c>
      <c r="M46" s="16">
        <v>0</v>
      </c>
      <c r="N46" s="16">
        <v>0</v>
      </c>
      <c r="O46" s="16">
        <v>6</v>
      </c>
      <c r="P46" s="16">
        <v>3</v>
      </c>
      <c r="Q46" s="16">
        <v>3.2</v>
      </c>
      <c r="R46" s="16">
        <v>1.4</v>
      </c>
    </row>
    <row r="47" spans="1:18" x14ac:dyDescent="0.2">
      <c r="A47" s="10" t="s">
        <v>25</v>
      </c>
      <c r="B47" s="10" t="s">
        <v>33</v>
      </c>
      <c r="C47" s="11" t="s">
        <v>18</v>
      </c>
      <c r="D47" s="12">
        <v>549417</v>
      </c>
      <c r="E47" s="13">
        <v>45223.808752719902</v>
      </c>
      <c r="F47" s="14">
        <f t="shared" ref="F47:F56" si="4">SUM(L47:R47)</f>
        <v>12.9</v>
      </c>
      <c r="G47" s="11" t="s">
        <v>102</v>
      </c>
      <c r="H47" s="15">
        <v>28</v>
      </c>
      <c r="I47" s="11" t="s">
        <v>210</v>
      </c>
      <c r="J47" s="11" t="s">
        <v>2</v>
      </c>
      <c r="K47" s="11" t="s">
        <v>2</v>
      </c>
      <c r="L47" s="16">
        <v>0</v>
      </c>
      <c r="M47" s="16">
        <v>0</v>
      </c>
      <c r="N47" s="16">
        <v>0</v>
      </c>
      <c r="O47" s="16">
        <v>6</v>
      </c>
      <c r="P47" s="16">
        <v>3</v>
      </c>
      <c r="Q47" s="16">
        <v>2.4</v>
      </c>
      <c r="R47" s="16">
        <v>1.5</v>
      </c>
    </row>
    <row r="48" spans="1:18" x14ac:dyDescent="0.2">
      <c r="A48" s="10" t="s">
        <v>25</v>
      </c>
      <c r="B48" s="10" t="s">
        <v>33</v>
      </c>
      <c r="C48" s="11" t="s">
        <v>18</v>
      </c>
      <c r="D48" s="12">
        <v>552037</v>
      </c>
      <c r="E48" s="13">
        <v>45229.528914525465</v>
      </c>
      <c r="F48" s="14">
        <f t="shared" si="4"/>
        <v>12.5</v>
      </c>
      <c r="G48" s="11" t="s">
        <v>106</v>
      </c>
      <c r="H48" s="15">
        <v>40</v>
      </c>
      <c r="I48" s="11" t="s">
        <v>210</v>
      </c>
      <c r="J48" s="11" t="s">
        <v>2</v>
      </c>
      <c r="K48" s="11" t="s">
        <v>2</v>
      </c>
      <c r="L48" s="16">
        <v>0</v>
      </c>
      <c r="M48" s="16">
        <v>0</v>
      </c>
      <c r="N48" s="16">
        <v>0</v>
      </c>
      <c r="O48" s="16">
        <v>6</v>
      </c>
      <c r="P48" s="16">
        <v>0</v>
      </c>
      <c r="Q48" s="16">
        <v>5</v>
      </c>
      <c r="R48" s="16">
        <v>1.5</v>
      </c>
    </row>
    <row r="49" spans="1:18" x14ac:dyDescent="0.2">
      <c r="A49" s="10" t="s">
        <v>25</v>
      </c>
      <c r="B49" s="10" t="s">
        <v>33</v>
      </c>
      <c r="C49" s="11" t="s">
        <v>18</v>
      </c>
      <c r="D49" s="12">
        <v>550063</v>
      </c>
      <c r="E49" s="13">
        <v>45224.712229861107</v>
      </c>
      <c r="F49" s="14">
        <f t="shared" si="4"/>
        <v>12.5</v>
      </c>
      <c r="G49" s="11" t="s">
        <v>107</v>
      </c>
      <c r="H49" s="15">
        <v>28</v>
      </c>
      <c r="I49" s="11" t="s">
        <v>210</v>
      </c>
      <c r="J49" s="11" t="s">
        <v>2</v>
      </c>
      <c r="K49" s="11" t="s">
        <v>2</v>
      </c>
      <c r="L49" s="16">
        <v>0</v>
      </c>
      <c r="M49" s="16">
        <v>0</v>
      </c>
      <c r="N49" s="16">
        <v>0</v>
      </c>
      <c r="O49" s="16">
        <v>6</v>
      </c>
      <c r="P49" s="16">
        <v>3</v>
      </c>
      <c r="Q49" s="16">
        <v>2</v>
      </c>
      <c r="R49" s="16">
        <v>1.5</v>
      </c>
    </row>
    <row r="50" spans="1:18" x14ac:dyDescent="0.2">
      <c r="A50" s="10" t="s">
        <v>25</v>
      </c>
      <c r="B50" s="10" t="s">
        <v>33</v>
      </c>
      <c r="C50" s="11" t="s">
        <v>18</v>
      </c>
      <c r="D50" s="12">
        <v>552393</v>
      </c>
      <c r="E50" s="13">
        <v>45229.658552199071</v>
      </c>
      <c r="F50" s="14">
        <f t="shared" si="4"/>
        <v>12.200000000000001</v>
      </c>
      <c r="G50" s="11" t="s">
        <v>109</v>
      </c>
      <c r="H50" s="15">
        <v>46</v>
      </c>
      <c r="I50" s="11" t="s">
        <v>210</v>
      </c>
      <c r="J50" s="11" t="s">
        <v>2</v>
      </c>
      <c r="K50" s="11" t="s">
        <v>2</v>
      </c>
      <c r="L50" s="16">
        <v>0</v>
      </c>
      <c r="M50" s="16">
        <v>0</v>
      </c>
      <c r="N50" s="16">
        <v>0</v>
      </c>
      <c r="O50" s="16">
        <v>6</v>
      </c>
      <c r="P50" s="16">
        <v>0</v>
      </c>
      <c r="Q50" s="16">
        <v>4.8</v>
      </c>
      <c r="R50" s="16">
        <v>1.4</v>
      </c>
    </row>
    <row r="51" spans="1:18" x14ac:dyDescent="0.2">
      <c r="A51" s="10" t="s">
        <v>25</v>
      </c>
      <c r="B51" s="10" t="s">
        <v>33</v>
      </c>
      <c r="C51" s="11" t="s">
        <v>18</v>
      </c>
      <c r="D51" s="12">
        <v>553754</v>
      </c>
      <c r="E51" s="13">
        <v>45230.732759421291</v>
      </c>
      <c r="F51" s="14">
        <f t="shared" si="4"/>
        <v>12.2</v>
      </c>
      <c r="G51" s="11" t="s">
        <v>110</v>
      </c>
      <c r="H51" s="15">
        <v>44</v>
      </c>
      <c r="I51" s="11" t="s">
        <v>210</v>
      </c>
      <c r="J51" s="11" t="s">
        <v>2</v>
      </c>
      <c r="K51" s="11" t="s">
        <v>2</v>
      </c>
      <c r="L51" s="16">
        <v>0</v>
      </c>
      <c r="M51" s="16">
        <v>0</v>
      </c>
      <c r="N51" s="16">
        <v>0</v>
      </c>
      <c r="O51" s="16">
        <v>6</v>
      </c>
      <c r="P51" s="16">
        <v>0</v>
      </c>
      <c r="Q51" s="16">
        <v>6.2</v>
      </c>
      <c r="R51" s="16">
        <v>0</v>
      </c>
    </row>
    <row r="52" spans="1:18" x14ac:dyDescent="0.2">
      <c r="A52" s="10" t="s">
        <v>25</v>
      </c>
      <c r="B52" s="10" t="s">
        <v>33</v>
      </c>
      <c r="C52" s="11" t="s">
        <v>18</v>
      </c>
      <c r="D52" s="12">
        <v>553498</v>
      </c>
      <c r="E52" s="13">
        <v>45230.628620312498</v>
      </c>
      <c r="F52" s="14">
        <f t="shared" si="4"/>
        <v>12.1</v>
      </c>
      <c r="G52" s="11" t="s">
        <v>112</v>
      </c>
      <c r="H52" s="15">
        <v>22</v>
      </c>
      <c r="I52" s="11" t="s">
        <v>210</v>
      </c>
      <c r="J52" s="11" t="s">
        <v>2</v>
      </c>
      <c r="K52" s="11" t="s">
        <v>2</v>
      </c>
      <c r="L52" s="16">
        <v>0</v>
      </c>
      <c r="M52" s="16">
        <v>0</v>
      </c>
      <c r="N52" s="16">
        <v>0</v>
      </c>
      <c r="O52" s="16">
        <v>6</v>
      </c>
      <c r="P52" s="16">
        <v>3</v>
      </c>
      <c r="Q52" s="16">
        <v>2</v>
      </c>
      <c r="R52" s="16">
        <v>1.1000000000000001</v>
      </c>
    </row>
    <row r="53" spans="1:18" x14ac:dyDescent="0.2">
      <c r="A53" s="10" t="s">
        <v>25</v>
      </c>
      <c r="B53" s="10" t="s">
        <v>33</v>
      </c>
      <c r="C53" s="11" t="s">
        <v>11</v>
      </c>
      <c r="D53" s="12">
        <v>553428</v>
      </c>
      <c r="E53" s="13">
        <v>45230.602502291666</v>
      </c>
      <c r="F53" s="14">
        <f t="shared" si="4"/>
        <v>12</v>
      </c>
      <c r="G53" s="11" t="s">
        <v>114</v>
      </c>
      <c r="H53" s="15">
        <v>29</v>
      </c>
      <c r="I53" s="11" t="s">
        <v>210</v>
      </c>
      <c r="J53" s="11" t="s">
        <v>2</v>
      </c>
      <c r="K53" s="11" t="s">
        <v>1</v>
      </c>
      <c r="L53" s="16">
        <v>6</v>
      </c>
      <c r="M53" s="16">
        <v>0</v>
      </c>
      <c r="N53" s="16">
        <v>0</v>
      </c>
      <c r="O53" s="16">
        <v>6</v>
      </c>
      <c r="P53" s="16">
        <v>0</v>
      </c>
      <c r="Q53" s="16">
        <v>0</v>
      </c>
      <c r="R53" s="16">
        <v>0</v>
      </c>
    </row>
    <row r="54" spans="1:18" x14ac:dyDescent="0.2">
      <c r="A54" s="10" t="s">
        <v>25</v>
      </c>
      <c r="B54" s="10" t="s">
        <v>33</v>
      </c>
      <c r="C54" s="11" t="s">
        <v>18</v>
      </c>
      <c r="D54" s="12">
        <v>552775</v>
      </c>
      <c r="E54" s="13">
        <v>45229.900968634254</v>
      </c>
      <c r="F54" s="14">
        <f t="shared" si="4"/>
        <v>11.9</v>
      </c>
      <c r="G54" s="11" t="s">
        <v>115</v>
      </c>
      <c r="H54" s="15">
        <v>26</v>
      </c>
      <c r="I54" s="11" t="s">
        <v>210</v>
      </c>
      <c r="J54" s="11" t="s">
        <v>2</v>
      </c>
      <c r="K54" s="11" t="s">
        <v>2</v>
      </c>
      <c r="L54" s="16">
        <v>0</v>
      </c>
      <c r="M54" s="16">
        <v>0</v>
      </c>
      <c r="N54" s="16">
        <v>0</v>
      </c>
      <c r="O54" s="16">
        <v>6</v>
      </c>
      <c r="P54" s="16">
        <v>3</v>
      </c>
      <c r="Q54" s="16">
        <v>1.4</v>
      </c>
      <c r="R54" s="16">
        <v>1.5</v>
      </c>
    </row>
    <row r="55" spans="1:18" x14ac:dyDescent="0.2">
      <c r="A55" s="10" t="s">
        <v>25</v>
      </c>
      <c r="B55" s="10" t="s">
        <v>33</v>
      </c>
      <c r="C55" s="11" t="s">
        <v>18</v>
      </c>
      <c r="D55" s="12">
        <v>550198</v>
      </c>
      <c r="E55" s="13">
        <v>45224.876481550928</v>
      </c>
      <c r="F55" s="14">
        <f t="shared" si="4"/>
        <v>11.8</v>
      </c>
      <c r="G55" s="11" t="s">
        <v>116</v>
      </c>
      <c r="H55" s="15">
        <v>55</v>
      </c>
      <c r="I55" s="11" t="s">
        <v>210</v>
      </c>
      <c r="J55" s="11" t="s">
        <v>2</v>
      </c>
      <c r="K55" s="11" t="s">
        <v>2</v>
      </c>
      <c r="L55" s="16">
        <v>0</v>
      </c>
      <c r="M55" s="16">
        <v>0</v>
      </c>
      <c r="N55" s="16">
        <v>0</v>
      </c>
      <c r="O55" s="16">
        <v>6</v>
      </c>
      <c r="P55" s="16">
        <v>3</v>
      </c>
      <c r="Q55" s="16">
        <v>2.4</v>
      </c>
      <c r="R55" s="16">
        <v>0.4</v>
      </c>
    </row>
    <row r="56" spans="1:18" x14ac:dyDescent="0.2">
      <c r="A56" s="10" t="s">
        <v>25</v>
      </c>
      <c r="B56" s="10" t="s">
        <v>33</v>
      </c>
      <c r="C56" s="11" t="s">
        <v>18</v>
      </c>
      <c r="D56" s="12">
        <v>546852</v>
      </c>
      <c r="E56" s="13">
        <v>45217.880149236109</v>
      </c>
      <c r="F56" s="14">
        <f t="shared" si="4"/>
        <v>11.7</v>
      </c>
      <c r="G56" s="11" t="s">
        <v>117</v>
      </c>
      <c r="H56" s="15">
        <v>25</v>
      </c>
      <c r="I56" s="11" t="s">
        <v>210</v>
      </c>
      <c r="J56" s="11" t="s">
        <v>2</v>
      </c>
      <c r="K56" s="11" t="s">
        <v>2</v>
      </c>
      <c r="L56" s="16">
        <v>0</v>
      </c>
      <c r="M56" s="16">
        <v>0</v>
      </c>
      <c r="N56" s="16">
        <v>0</v>
      </c>
      <c r="O56" s="16">
        <v>6</v>
      </c>
      <c r="P56" s="16">
        <v>3</v>
      </c>
      <c r="Q56" s="16">
        <v>1.2</v>
      </c>
      <c r="R56" s="16">
        <v>1.5</v>
      </c>
    </row>
    <row r="57" spans="1:18" x14ac:dyDescent="0.2">
      <c r="A57" s="10" t="s">
        <v>25</v>
      </c>
      <c r="B57" s="10" t="s">
        <v>33</v>
      </c>
      <c r="C57" s="11" t="s">
        <v>18</v>
      </c>
      <c r="D57" s="12">
        <v>552782</v>
      </c>
      <c r="E57" s="13">
        <v>45229.913955590273</v>
      </c>
      <c r="F57" s="14">
        <f t="shared" ref="F57:F65" si="5">SUM(L57:R57)</f>
        <v>11.6</v>
      </c>
      <c r="G57" s="11" t="s">
        <v>118</v>
      </c>
      <c r="H57" s="15">
        <v>25</v>
      </c>
      <c r="I57" s="11" t="s">
        <v>210</v>
      </c>
      <c r="J57" s="11" t="s">
        <v>2</v>
      </c>
      <c r="K57" s="11" t="s">
        <v>2</v>
      </c>
      <c r="L57" s="16">
        <v>0</v>
      </c>
      <c r="M57" s="16">
        <v>0</v>
      </c>
      <c r="N57" s="16">
        <v>0</v>
      </c>
      <c r="O57" s="16">
        <v>6</v>
      </c>
      <c r="P57" s="16">
        <v>3</v>
      </c>
      <c r="Q57" s="16">
        <v>1.6</v>
      </c>
      <c r="R57" s="16">
        <v>1</v>
      </c>
    </row>
    <row r="58" spans="1:18" x14ac:dyDescent="0.2">
      <c r="A58" s="10" t="s">
        <v>25</v>
      </c>
      <c r="B58" s="10" t="s">
        <v>33</v>
      </c>
      <c r="C58" s="11" t="s">
        <v>18</v>
      </c>
      <c r="D58" s="12">
        <v>553951</v>
      </c>
      <c r="E58" s="13">
        <v>45230.86482347222</v>
      </c>
      <c r="F58" s="14">
        <f t="shared" si="5"/>
        <v>11.4</v>
      </c>
      <c r="G58" s="11" t="s">
        <v>121</v>
      </c>
      <c r="H58" s="15">
        <v>39</v>
      </c>
      <c r="I58" s="11" t="s">
        <v>210</v>
      </c>
      <c r="J58" s="11" t="s">
        <v>2</v>
      </c>
      <c r="K58" s="11" t="s">
        <v>2</v>
      </c>
      <c r="L58" s="16">
        <v>0</v>
      </c>
      <c r="M58" s="16">
        <v>0</v>
      </c>
      <c r="N58" s="16">
        <v>0</v>
      </c>
      <c r="O58" s="16">
        <v>6</v>
      </c>
      <c r="P58" s="16">
        <v>3</v>
      </c>
      <c r="Q58" s="16">
        <v>1.4</v>
      </c>
      <c r="R58" s="16">
        <v>1</v>
      </c>
    </row>
    <row r="59" spans="1:18" x14ac:dyDescent="0.2">
      <c r="A59" s="10" t="s">
        <v>25</v>
      </c>
      <c r="B59" s="10" t="s">
        <v>33</v>
      </c>
      <c r="C59" s="11" t="s">
        <v>18</v>
      </c>
      <c r="D59" s="12">
        <v>547763</v>
      </c>
      <c r="E59" s="13">
        <v>45219.587553761572</v>
      </c>
      <c r="F59" s="14">
        <f t="shared" si="5"/>
        <v>11.2</v>
      </c>
      <c r="G59" s="11" t="s">
        <v>123</v>
      </c>
      <c r="H59" s="15">
        <v>45</v>
      </c>
      <c r="I59" s="11" t="s">
        <v>210</v>
      </c>
      <c r="J59" s="11" t="s">
        <v>2</v>
      </c>
      <c r="K59" s="11" t="s">
        <v>2</v>
      </c>
      <c r="L59" s="16">
        <v>0</v>
      </c>
      <c r="M59" s="16">
        <v>0</v>
      </c>
      <c r="N59" s="16">
        <v>0</v>
      </c>
      <c r="O59" s="16">
        <v>6</v>
      </c>
      <c r="P59" s="16">
        <v>0</v>
      </c>
      <c r="Q59" s="16">
        <v>4</v>
      </c>
      <c r="R59" s="16">
        <v>1.2</v>
      </c>
    </row>
    <row r="60" spans="1:18" x14ac:dyDescent="0.2">
      <c r="A60" s="10" t="s">
        <v>25</v>
      </c>
      <c r="B60" s="10" t="s">
        <v>33</v>
      </c>
      <c r="C60" s="11" t="s">
        <v>18</v>
      </c>
      <c r="D60" s="12">
        <v>550120</v>
      </c>
      <c r="E60" s="13">
        <v>45224.761753159721</v>
      </c>
      <c r="F60" s="14">
        <f t="shared" si="5"/>
        <v>11.1</v>
      </c>
      <c r="G60" s="11" t="s">
        <v>125</v>
      </c>
      <c r="H60" s="15">
        <v>28</v>
      </c>
      <c r="I60" s="11" t="s">
        <v>210</v>
      </c>
      <c r="J60" s="11" t="s">
        <v>2</v>
      </c>
      <c r="K60" s="11" t="s">
        <v>2</v>
      </c>
      <c r="L60" s="16">
        <v>0</v>
      </c>
      <c r="M60" s="16">
        <v>0</v>
      </c>
      <c r="N60" s="16">
        <v>0</v>
      </c>
      <c r="O60" s="16">
        <v>6</v>
      </c>
      <c r="P60" s="16">
        <v>3</v>
      </c>
      <c r="Q60" s="16">
        <v>1.2</v>
      </c>
      <c r="R60" s="16">
        <v>0.9</v>
      </c>
    </row>
    <row r="61" spans="1:18" x14ac:dyDescent="0.2">
      <c r="A61" s="10" t="s">
        <v>25</v>
      </c>
      <c r="B61" s="10" t="s">
        <v>33</v>
      </c>
      <c r="C61" s="11" t="s">
        <v>11</v>
      </c>
      <c r="D61" s="12">
        <v>550450</v>
      </c>
      <c r="E61" s="13">
        <v>45225.595233425927</v>
      </c>
      <c r="F61" s="14">
        <f t="shared" si="5"/>
        <v>10.5</v>
      </c>
      <c r="G61" s="11" t="s">
        <v>128</v>
      </c>
      <c r="H61" s="15">
        <v>52</v>
      </c>
      <c r="I61" s="11" t="s">
        <v>210</v>
      </c>
      <c r="J61" s="11" t="s">
        <v>2</v>
      </c>
      <c r="K61" s="11" t="s">
        <v>2</v>
      </c>
      <c r="L61" s="16">
        <v>0</v>
      </c>
      <c r="M61" s="16">
        <v>0</v>
      </c>
      <c r="N61" s="16">
        <v>0</v>
      </c>
      <c r="O61" s="16">
        <v>6</v>
      </c>
      <c r="P61" s="16">
        <v>3</v>
      </c>
      <c r="Q61" s="16">
        <v>0</v>
      </c>
      <c r="R61" s="16">
        <v>1.5</v>
      </c>
    </row>
    <row r="62" spans="1:18" x14ac:dyDescent="0.2">
      <c r="A62" s="10" t="s">
        <v>25</v>
      </c>
      <c r="B62" s="10" t="s">
        <v>33</v>
      </c>
      <c r="C62" s="11" t="s">
        <v>11</v>
      </c>
      <c r="D62" s="12">
        <v>553826</v>
      </c>
      <c r="E62" s="13">
        <v>45230.781170891205</v>
      </c>
      <c r="F62" s="14">
        <f t="shared" si="5"/>
        <v>10.5</v>
      </c>
      <c r="G62" s="11" t="s">
        <v>131</v>
      </c>
      <c r="H62" s="15">
        <v>32</v>
      </c>
      <c r="I62" s="11" t="s">
        <v>210</v>
      </c>
      <c r="J62" s="11" t="s">
        <v>2</v>
      </c>
      <c r="K62" s="11" t="s">
        <v>2</v>
      </c>
      <c r="L62" s="16">
        <v>0</v>
      </c>
      <c r="M62" s="16">
        <v>0</v>
      </c>
      <c r="N62" s="16">
        <v>0</v>
      </c>
      <c r="O62" s="16">
        <v>6</v>
      </c>
      <c r="P62" s="16">
        <v>3</v>
      </c>
      <c r="Q62" s="16">
        <v>0</v>
      </c>
      <c r="R62" s="16">
        <v>1.5</v>
      </c>
    </row>
    <row r="63" spans="1:18" x14ac:dyDescent="0.2">
      <c r="A63" s="10" t="s">
        <v>25</v>
      </c>
      <c r="B63" s="10" t="s">
        <v>33</v>
      </c>
      <c r="C63" s="11" t="s">
        <v>11</v>
      </c>
      <c r="D63" s="12">
        <v>554069</v>
      </c>
      <c r="E63" s="13">
        <v>45230.950701134258</v>
      </c>
      <c r="F63" s="14">
        <f t="shared" si="5"/>
        <v>10.5</v>
      </c>
      <c r="G63" s="11" t="s">
        <v>132</v>
      </c>
      <c r="H63" s="15">
        <v>31</v>
      </c>
      <c r="I63" s="11" t="s">
        <v>210</v>
      </c>
      <c r="J63" s="11" t="s">
        <v>2</v>
      </c>
      <c r="K63" s="11" t="s">
        <v>2</v>
      </c>
      <c r="L63" s="16">
        <v>0</v>
      </c>
      <c r="M63" s="16">
        <v>0</v>
      </c>
      <c r="N63" s="16">
        <v>0</v>
      </c>
      <c r="O63" s="16">
        <v>6</v>
      </c>
      <c r="P63" s="16">
        <v>3</v>
      </c>
      <c r="Q63" s="16">
        <v>0</v>
      </c>
      <c r="R63" s="16">
        <v>1.5</v>
      </c>
    </row>
    <row r="64" spans="1:18" x14ac:dyDescent="0.2">
      <c r="A64" s="10" t="s">
        <v>25</v>
      </c>
      <c r="B64" s="10" t="s">
        <v>33</v>
      </c>
      <c r="C64" s="11" t="s">
        <v>11</v>
      </c>
      <c r="D64" s="12">
        <v>553907</v>
      </c>
      <c r="E64" s="13">
        <v>45230.819393043981</v>
      </c>
      <c r="F64" s="14">
        <f t="shared" si="5"/>
        <v>10.5</v>
      </c>
      <c r="G64" s="11" t="s">
        <v>130</v>
      </c>
      <c r="H64" s="15">
        <v>28</v>
      </c>
      <c r="I64" s="11" t="s">
        <v>210</v>
      </c>
      <c r="J64" s="11" t="s">
        <v>2</v>
      </c>
      <c r="K64" s="11" t="s">
        <v>2</v>
      </c>
      <c r="L64" s="16">
        <v>0</v>
      </c>
      <c r="M64" s="16">
        <v>0</v>
      </c>
      <c r="N64" s="16">
        <v>0</v>
      </c>
      <c r="O64" s="16">
        <v>6</v>
      </c>
      <c r="P64" s="16">
        <v>3</v>
      </c>
      <c r="Q64" s="16">
        <v>0</v>
      </c>
      <c r="R64" s="16">
        <v>1.5</v>
      </c>
    </row>
    <row r="65" spans="1:18" x14ac:dyDescent="0.2">
      <c r="A65" s="10" t="s">
        <v>25</v>
      </c>
      <c r="B65" s="10" t="s">
        <v>33</v>
      </c>
      <c r="C65" s="11" t="s">
        <v>11</v>
      </c>
      <c r="D65" s="12">
        <v>546866</v>
      </c>
      <c r="E65" s="13">
        <v>45217.942100092594</v>
      </c>
      <c r="F65" s="14">
        <f t="shared" si="5"/>
        <v>10.5</v>
      </c>
      <c r="G65" s="11" t="s">
        <v>127</v>
      </c>
      <c r="H65" s="15">
        <v>27</v>
      </c>
      <c r="I65" s="11" t="s">
        <v>210</v>
      </c>
      <c r="J65" s="11" t="s">
        <v>2</v>
      </c>
      <c r="K65" s="11" t="s">
        <v>2</v>
      </c>
      <c r="L65" s="16">
        <v>0</v>
      </c>
      <c r="M65" s="16">
        <v>0</v>
      </c>
      <c r="N65" s="16">
        <v>0</v>
      </c>
      <c r="O65" s="16">
        <v>6</v>
      </c>
      <c r="P65" s="16">
        <v>3</v>
      </c>
      <c r="Q65" s="16">
        <v>0</v>
      </c>
      <c r="R65" s="16">
        <v>1.5</v>
      </c>
    </row>
    <row r="66" spans="1:18" x14ac:dyDescent="0.2">
      <c r="A66" s="10" t="s">
        <v>25</v>
      </c>
      <c r="B66" s="10" t="s">
        <v>33</v>
      </c>
      <c r="C66" s="11" t="s">
        <v>11</v>
      </c>
      <c r="D66" s="12">
        <v>553197</v>
      </c>
      <c r="E66" s="13">
        <v>45230.463125185182</v>
      </c>
      <c r="F66" s="14">
        <f t="shared" ref="F66:F70" si="6">SUM(L66:R66)</f>
        <v>9.4</v>
      </c>
      <c r="G66" s="11" t="s">
        <v>143</v>
      </c>
      <c r="H66" s="15">
        <v>38</v>
      </c>
      <c r="I66" s="11" t="s">
        <v>210</v>
      </c>
      <c r="J66" s="11" t="s">
        <v>2</v>
      </c>
      <c r="K66" s="11" t="s">
        <v>2</v>
      </c>
      <c r="L66" s="16">
        <v>0</v>
      </c>
      <c r="M66" s="16">
        <v>0</v>
      </c>
      <c r="N66" s="16">
        <v>0</v>
      </c>
      <c r="O66" s="16">
        <v>6</v>
      </c>
      <c r="P66" s="16">
        <v>3</v>
      </c>
      <c r="Q66" s="16">
        <v>0</v>
      </c>
      <c r="R66" s="16">
        <v>0.4</v>
      </c>
    </row>
    <row r="67" spans="1:18" x14ac:dyDescent="0.2">
      <c r="A67" s="10" t="s">
        <v>25</v>
      </c>
      <c r="B67" s="10" t="s">
        <v>33</v>
      </c>
      <c r="C67" s="11" t="s">
        <v>18</v>
      </c>
      <c r="D67" s="12">
        <v>552512</v>
      </c>
      <c r="E67" s="13">
        <v>45229.722842349533</v>
      </c>
      <c r="F67" s="14">
        <f t="shared" si="6"/>
        <v>9.3000000000000007</v>
      </c>
      <c r="G67" s="11" t="s">
        <v>144</v>
      </c>
      <c r="H67" s="15">
        <v>65</v>
      </c>
      <c r="I67" s="11" t="s">
        <v>210</v>
      </c>
      <c r="J67" s="11" t="s">
        <v>2</v>
      </c>
      <c r="K67" s="11" t="s">
        <v>2</v>
      </c>
      <c r="L67" s="16">
        <v>0</v>
      </c>
      <c r="M67" s="16">
        <v>0</v>
      </c>
      <c r="N67" s="16">
        <v>0</v>
      </c>
      <c r="O67" s="16">
        <v>6</v>
      </c>
      <c r="P67" s="16">
        <v>0</v>
      </c>
      <c r="Q67" s="16">
        <v>1.8</v>
      </c>
      <c r="R67" s="16">
        <v>1.5</v>
      </c>
    </row>
    <row r="68" spans="1:18" x14ac:dyDescent="0.2">
      <c r="A68" s="10" t="s">
        <v>25</v>
      </c>
      <c r="B68" s="10" t="s">
        <v>33</v>
      </c>
      <c r="C68" s="11" t="s">
        <v>11</v>
      </c>
      <c r="D68" s="12">
        <v>552896</v>
      </c>
      <c r="E68" s="13">
        <v>45230.020830682872</v>
      </c>
      <c r="F68" s="14">
        <f t="shared" si="6"/>
        <v>9</v>
      </c>
      <c r="G68" s="11" t="s">
        <v>147</v>
      </c>
      <c r="H68" s="15">
        <v>35</v>
      </c>
      <c r="I68" s="11" t="s">
        <v>210</v>
      </c>
      <c r="J68" s="11" t="s">
        <v>2</v>
      </c>
      <c r="K68" s="11" t="s">
        <v>2</v>
      </c>
      <c r="L68" s="16">
        <v>0</v>
      </c>
      <c r="M68" s="16">
        <v>0</v>
      </c>
      <c r="N68" s="16">
        <v>0</v>
      </c>
      <c r="O68" s="16">
        <v>6</v>
      </c>
      <c r="P68" s="16">
        <v>3</v>
      </c>
      <c r="Q68" s="16">
        <v>0</v>
      </c>
      <c r="R68" s="16">
        <v>0</v>
      </c>
    </row>
    <row r="69" spans="1:18" x14ac:dyDescent="0.2">
      <c r="A69" s="10" t="s">
        <v>25</v>
      </c>
      <c r="B69" s="10" t="s">
        <v>33</v>
      </c>
      <c r="C69" s="11" t="s">
        <v>18</v>
      </c>
      <c r="D69" s="12">
        <v>550049</v>
      </c>
      <c r="E69" s="13">
        <v>45224.700808761569</v>
      </c>
      <c r="F69" s="14">
        <f t="shared" si="6"/>
        <v>8.9</v>
      </c>
      <c r="G69" s="11" t="s">
        <v>151</v>
      </c>
      <c r="H69" s="15">
        <v>26</v>
      </c>
      <c r="I69" s="11" t="s">
        <v>210</v>
      </c>
      <c r="J69" s="11" t="s">
        <v>2</v>
      </c>
      <c r="K69" s="11" t="s">
        <v>2</v>
      </c>
      <c r="L69" s="16">
        <v>0</v>
      </c>
      <c r="M69" s="16">
        <v>0</v>
      </c>
      <c r="N69" s="16">
        <v>0</v>
      </c>
      <c r="O69" s="16">
        <v>6</v>
      </c>
      <c r="P69" s="16">
        <v>0</v>
      </c>
      <c r="Q69" s="16">
        <v>1.6</v>
      </c>
      <c r="R69" s="16">
        <v>1.3</v>
      </c>
    </row>
    <row r="70" spans="1:18" x14ac:dyDescent="0.2">
      <c r="A70" s="10" t="s">
        <v>25</v>
      </c>
      <c r="B70" s="10" t="s">
        <v>33</v>
      </c>
      <c r="C70" s="11" t="s">
        <v>18</v>
      </c>
      <c r="D70" s="12">
        <v>546280</v>
      </c>
      <c r="E70" s="13">
        <v>45216.949716481482</v>
      </c>
      <c r="F70" s="14">
        <f t="shared" si="6"/>
        <v>8.5</v>
      </c>
      <c r="G70" s="11" t="s">
        <v>153</v>
      </c>
      <c r="H70" s="15">
        <v>37</v>
      </c>
      <c r="I70" s="11" t="s">
        <v>210</v>
      </c>
      <c r="J70" s="11" t="s">
        <v>2</v>
      </c>
      <c r="K70" s="11" t="s">
        <v>2</v>
      </c>
      <c r="L70" s="16">
        <v>0</v>
      </c>
      <c r="M70" s="16">
        <v>0</v>
      </c>
      <c r="N70" s="16">
        <v>0</v>
      </c>
      <c r="O70" s="16">
        <v>6</v>
      </c>
      <c r="P70" s="16">
        <v>0</v>
      </c>
      <c r="Q70" s="16">
        <v>1</v>
      </c>
      <c r="R70" s="16">
        <v>1.5</v>
      </c>
    </row>
    <row r="71" spans="1:18" x14ac:dyDescent="0.2">
      <c r="A71" s="10" t="s">
        <v>25</v>
      </c>
      <c r="B71" s="10" t="s">
        <v>33</v>
      </c>
      <c r="C71" s="11" t="s">
        <v>18</v>
      </c>
      <c r="D71" s="12">
        <v>553635</v>
      </c>
      <c r="E71" s="13">
        <v>45230.683134166662</v>
      </c>
      <c r="F71" s="14">
        <f t="shared" ref="F71:F86" si="7">SUM(L71:R71)</f>
        <v>7.7</v>
      </c>
      <c r="G71" s="11" t="s">
        <v>159</v>
      </c>
      <c r="H71" s="15">
        <v>34</v>
      </c>
      <c r="I71" s="11" t="s">
        <v>210</v>
      </c>
      <c r="J71" s="11" t="s">
        <v>2</v>
      </c>
      <c r="K71" s="11" t="s">
        <v>2</v>
      </c>
      <c r="L71" s="16">
        <v>0</v>
      </c>
      <c r="M71" s="16">
        <v>0</v>
      </c>
      <c r="N71" s="16">
        <v>0</v>
      </c>
      <c r="O71" s="16">
        <v>6</v>
      </c>
      <c r="P71" s="16">
        <v>0</v>
      </c>
      <c r="Q71" s="16">
        <v>1</v>
      </c>
      <c r="R71" s="16">
        <v>0.7</v>
      </c>
    </row>
    <row r="72" spans="1:18" x14ac:dyDescent="0.2">
      <c r="A72" s="10" t="s">
        <v>25</v>
      </c>
      <c r="B72" s="10" t="s">
        <v>33</v>
      </c>
      <c r="C72" s="11" t="s">
        <v>18</v>
      </c>
      <c r="D72" s="12">
        <v>553234</v>
      </c>
      <c r="E72" s="13">
        <v>45230.488722488422</v>
      </c>
      <c r="F72" s="14">
        <f t="shared" si="7"/>
        <v>7.6</v>
      </c>
      <c r="G72" s="11" t="s">
        <v>160</v>
      </c>
      <c r="H72" s="15">
        <v>47</v>
      </c>
      <c r="I72" s="11" t="s">
        <v>210</v>
      </c>
      <c r="J72" s="11" t="s">
        <v>2</v>
      </c>
      <c r="K72" s="11" t="s">
        <v>2</v>
      </c>
      <c r="L72" s="16">
        <v>0</v>
      </c>
      <c r="M72" s="16">
        <v>0</v>
      </c>
      <c r="N72" s="16">
        <v>0</v>
      </c>
      <c r="O72" s="16">
        <v>6</v>
      </c>
      <c r="P72" s="16">
        <v>0</v>
      </c>
      <c r="Q72" s="16">
        <v>0.6</v>
      </c>
      <c r="R72" s="16">
        <v>1</v>
      </c>
    </row>
    <row r="73" spans="1:18" x14ac:dyDescent="0.2">
      <c r="A73" s="10" t="s">
        <v>25</v>
      </c>
      <c r="B73" s="10" t="s">
        <v>33</v>
      </c>
      <c r="C73" s="11" t="s">
        <v>11</v>
      </c>
      <c r="D73" s="12">
        <v>549517</v>
      </c>
      <c r="E73" s="13">
        <v>45223.944143460649</v>
      </c>
      <c r="F73" s="14">
        <f t="shared" si="7"/>
        <v>7.5</v>
      </c>
      <c r="G73" s="11" t="s">
        <v>162</v>
      </c>
      <c r="H73" s="15">
        <v>25</v>
      </c>
      <c r="I73" s="11" t="s">
        <v>210</v>
      </c>
      <c r="J73" s="11" t="s">
        <v>2</v>
      </c>
      <c r="K73" s="11" t="s">
        <v>2</v>
      </c>
      <c r="L73" s="16">
        <v>0</v>
      </c>
      <c r="M73" s="16">
        <v>0</v>
      </c>
      <c r="N73" s="16">
        <v>0</v>
      </c>
      <c r="O73" s="16">
        <v>6</v>
      </c>
      <c r="P73" s="16">
        <v>0</v>
      </c>
      <c r="Q73" s="16">
        <v>0</v>
      </c>
      <c r="R73" s="16">
        <v>1.5</v>
      </c>
    </row>
    <row r="74" spans="1:18" x14ac:dyDescent="0.2">
      <c r="A74" s="10" t="s">
        <v>25</v>
      </c>
      <c r="B74" s="10" t="s">
        <v>33</v>
      </c>
      <c r="C74" s="11" t="s">
        <v>11</v>
      </c>
      <c r="D74" s="12">
        <v>552119</v>
      </c>
      <c r="E74" s="13">
        <v>45229.555732581015</v>
      </c>
      <c r="F74" s="14">
        <f t="shared" si="7"/>
        <v>7.5</v>
      </c>
      <c r="G74" s="11" t="s">
        <v>163</v>
      </c>
      <c r="H74" s="15">
        <v>25</v>
      </c>
      <c r="I74" s="11" t="s">
        <v>210</v>
      </c>
      <c r="J74" s="11" t="s">
        <v>2</v>
      </c>
      <c r="K74" s="11" t="s">
        <v>2</v>
      </c>
      <c r="L74" s="16">
        <v>0</v>
      </c>
      <c r="M74" s="16">
        <v>0</v>
      </c>
      <c r="N74" s="16">
        <v>0</v>
      </c>
      <c r="O74" s="16">
        <v>6</v>
      </c>
      <c r="P74" s="16">
        <v>0</v>
      </c>
      <c r="Q74" s="16">
        <v>0</v>
      </c>
      <c r="R74" s="16">
        <v>1.5</v>
      </c>
    </row>
    <row r="75" spans="1:18" x14ac:dyDescent="0.2">
      <c r="A75" s="10" t="s">
        <v>25</v>
      </c>
      <c r="B75" s="10" t="s">
        <v>33</v>
      </c>
      <c r="C75" s="11" t="s">
        <v>20</v>
      </c>
      <c r="D75" s="12">
        <v>552120</v>
      </c>
      <c r="E75" s="13">
        <v>45229.555744687495</v>
      </c>
      <c r="F75" s="14">
        <f t="shared" si="7"/>
        <v>7.5</v>
      </c>
      <c r="G75" s="11" t="s">
        <v>163</v>
      </c>
      <c r="H75" s="15">
        <v>25</v>
      </c>
      <c r="I75" s="11" t="s">
        <v>210</v>
      </c>
      <c r="J75" s="11" t="s">
        <v>2</v>
      </c>
      <c r="K75" s="11" t="s">
        <v>2</v>
      </c>
      <c r="L75" s="16">
        <v>0</v>
      </c>
      <c r="M75" s="16">
        <v>0</v>
      </c>
      <c r="N75" s="16">
        <v>0</v>
      </c>
      <c r="O75" s="16">
        <v>6</v>
      </c>
      <c r="P75" s="16">
        <v>0</v>
      </c>
      <c r="Q75" s="16">
        <v>0</v>
      </c>
      <c r="R75" s="16">
        <v>1.5</v>
      </c>
    </row>
    <row r="76" spans="1:18" x14ac:dyDescent="0.2">
      <c r="A76" s="10" t="s">
        <v>25</v>
      </c>
      <c r="B76" s="10" t="s">
        <v>33</v>
      </c>
      <c r="C76" s="11" t="s">
        <v>18</v>
      </c>
      <c r="D76" s="12">
        <v>553791</v>
      </c>
      <c r="E76" s="13">
        <v>45230.750351145834</v>
      </c>
      <c r="F76" s="14">
        <f t="shared" si="7"/>
        <v>7.4</v>
      </c>
      <c r="G76" s="11" t="s">
        <v>165</v>
      </c>
      <c r="H76" s="15">
        <v>41</v>
      </c>
      <c r="I76" s="11" t="s">
        <v>210</v>
      </c>
      <c r="J76" s="11" t="s">
        <v>2</v>
      </c>
      <c r="K76" s="11" t="s">
        <v>2</v>
      </c>
      <c r="L76" s="16">
        <v>0</v>
      </c>
      <c r="M76" s="16">
        <v>0</v>
      </c>
      <c r="N76" s="16">
        <v>0</v>
      </c>
      <c r="O76" s="16">
        <v>6</v>
      </c>
      <c r="P76" s="16">
        <v>0</v>
      </c>
      <c r="Q76" s="16">
        <v>1.4</v>
      </c>
      <c r="R76" s="16">
        <v>0</v>
      </c>
    </row>
    <row r="77" spans="1:18" x14ac:dyDescent="0.2">
      <c r="A77" s="10" t="s">
        <v>25</v>
      </c>
      <c r="B77" s="10" t="s">
        <v>33</v>
      </c>
      <c r="C77" s="11" t="s">
        <v>11</v>
      </c>
      <c r="D77" s="12">
        <v>549525</v>
      </c>
      <c r="E77" s="13">
        <v>45223.956243831017</v>
      </c>
      <c r="F77" s="14">
        <f t="shared" si="7"/>
        <v>7.4</v>
      </c>
      <c r="G77" s="11" t="s">
        <v>167</v>
      </c>
      <c r="H77" s="15">
        <v>33</v>
      </c>
      <c r="I77" s="11" t="s">
        <v>210</v>
      </c>
      <c r="J77" s="11" t="s">
        <v>2</v>
      </c>
      <c r="K77" s="11" t="s">
        <v>2</v>
      </c>
      <c r="L77" s="16">
        <v>0</v>
      </c>
      <c r="M77" s="16">
        <v>0</v>
      </c>
      <c r="N77" s="16">
        <v>0</v>
      </c>
      <c r="O77" s="16">
        <v>6</v>
      </c>
      <c r="P77" s="16">
        <v>0</v>
      </c>
      <c r="Q77" s="16">
        <v>0</v>
      </c>
      <c r="R77" s="16">
        <v>1.4</v>
      </c>
    </row>
    <row r="78" spans="1:18" x14ac:dyDescent="0.2">
      <c r="A78" s="10" t="s">
        <v>25</v>
      </c>
      <c r="B78" s="10" t="s">
        <v>33</v>
      </c>
      <c r="C78" s="11" t="s">
        <v>11</v>
      </c>
      <c r="D78" s="12">
        <v>546617</v>
      </c>
      <c r="E78" s="13">
        <v>45217.626451342592</v>
      </c>
      <c r="F78" s="14">
        <f t="shared" si="7"/>
        <v>7.3</v>
      </c>
      <c r="G78" s="11" t="s">
        <v>168</v>
      </c>
      <c r="H78" s="15">
        <v>24</v>
      </c>
      <c r="I78" s="11" t="s">
        <v>210</v>
      </c>
      <c r="J78" s="11" t="s">
        <v>2</v>
      </c>
      <c r="K78" s="11" t="s">
        <v>2</v>
      </c>
      <c r="L78" s="16">
        <v>0</v>
      </c>
      <c r="M78" s="16">
        <v>0</v>
      </c>
      <c r="N78" s="16">
        <v>0</v>
      </c>
      <c r="O78" s="16">
        <v>6</v>
      </c>
      <c r="P78" s="16">
        <v>0</v>
      </c>
      <c r="Q78" s="16">
        <v>0</v>
      </c>
      <c r="R78" s="16">
        <v>1.3</v>
      </c>
    </row>
    <row r="79" spans="1:18" x14ac:dyDescent="0.2">
      <c r="A79" s="10" t="s">
        <v>25</v>
      </c>
      <c r="B79" s="10" t="s">
        <v>33</v>
      </c>
      <c r="C79" s="11" t="s">
        <v>11</v>
      </c>
      <c r="D79" s="12">
        <v>553141</v>
      </c>
      <c r="E79" s="13">
        <v>45230.437078182869</v>
      </c>
      <c r="F79" s="14">
        <f t="shared" si="7"/>
        <v>7.2</v>
      </c>
      <c r="G79" s="11" t="s">
        <v>169</v>
      </c>
      <c r="H79" s="15">
        <v>28</v>
      </c>
      <c r="I79" s="11" t="s">
        <v>210</v>
      </c>
      <c r="J79" s="11" t="s">
        <v>2</v>
      </c>
      <c r="K79" s="11" t="s">
        <v>2</v>
      </c>
      <c r="L79" s="16">
        <v>0</v>
      </c>
      <c r="M79" s="16">
        <v>0</v>
      </c>
      <c r="N79" s="16">
        <v>0</v>
      </c>
      <c r="O79" s="16">
        <v>6</v>
      </c>
      <c r="P79" s="16">
        <v>0</v>
      </c>
      <c r="Q79" s="16">
        <v>0</v>
      </c>
      <c r="R79" s="16">
        <v>1.2</v>
      </c>
    </row>
    <row r="80" spans="1:18" x14ac:dyDescent="0.2">
      <c r="A80" s="10" t="s">
        <v>25</v>
      </c>
      <c r="B80" s="10" t="s">
        <v>33</v>
      </c>
      <c r="C80" s="11" t="s">
        <v>11</v>
      </c>
      <c r="D80" s="12">
        <v>548046</v>
      </c>
      <c r="E80" s="13">
        <v>45220.576036655089</v>
      </c>
      <c r="F80" s="14">
        <f t="shared" si="7"/>
        <v>6.9</v>
      </c>
      <c r="G80" s="11" t="s">
        <v>170</v>
      </c>
      <c r="H80" s="15">
        <v>44</v>
      </c>
      <c r="I80" s="11" t="s">
        <v>210</v>
      </c>
      <c r="J80" s="11" t="s">
        <v>2</v>
      </c>
      <c r="K80" s="11" t="s">
        <v>2</v>
      </c>
      <c r="L80" s="16">
        <v>0</v>
      </c>
      <c r="M80" s="16">
        <v>0</v>
      </c>
      <c r="N80" s="16">
        <v>0</v>
      </c>
      <c r="O80" s="16">
        <v>6</v>
      </c>
      <c r="P80" s="16">
        <v>0</v>
      </c>
      <c r="Q80" s="16">
        <v>0</v>
      </c>
      <c r="R80" s="16">
        <v>0.9</v>
      </c>
    </row>
    <row r="81" spans="1:18" x14ac:dyDescent="0.2">
      <c r="A81" s="10" t="s">
        <v>25</v>
      </c>
      <c r="B81" s="10" t="s">
        <v>33</v>
      </c>
      <c r="C81" s="11" t="s">
        <v>11</v>
      </c>
      <c r="D81" s="12">
        <v>549818</v>
      </c>
      <c r="E81" s="13">
        <v>45224.514729247683</v>
      </c>
      <c r="F81" s="14">
        <f t="shared" si="7"/>
        <v>6.8</v>
      </c>
      <c r="G81" s="11" t="s">
        <v>172</v>
      </c>
      <c r="H81" s="15">
        <v>27</v>
      </c>
      <c r="I81" s="11" t="s">
        <v>210</v>
      </c>
      <c r="J81" s="11" t="s">
        <v>2</v>
      </c>
      <c r="K81" s="11" t="s">
        <v>2</v>
      </c>
      <c r="L81" s="16">
        <v>0</v>
      </c>
      <c r="M81" s="16">
        <v>0</v>
      </c>
      <c r="N81" s="16">
        <v>0</v>
      </c>
      <c r="O81" s="16">
        <v>6</v>
      </c>
      <c r="P81" s="16">
        <v>0</v>
      </c>
      <c r="Q81" s="16">
        <v>0</v>
      </c>
      <c r="R81" s="16">
        <v>0.8</v>
      </c>
    </row>
    <row r="82" spans="1:18" x14ac:dyDescent="0.2">
      <c r="A82" s="10" t="s">
        <v>25</v>
      </c>
      <c r="B82" s="10" t="s">
        <v>33</v>
      </c>
      <c r="C82" s="11" t="s">
        <v>11</v>
      </c>
      <c r="D82" s="12">
        <v>554140</v>
      </c>
      <c r="E82" s="13">
        <v>45231.008078136569</v>
      </c>
      <c r="F82" s="14">
        <f t="shared" si="7"/>
        <v>6.7</v>
      </c>
      <c r="G82" s="11" t="s">
        <v>174</v>
      </c>
      <c r="H82" s="15">
        <v>33</v>
      </c>
      <c r="I82" s="11" t="s">
        <v>210</v>
      </c>
      <c r="J82" s="11" t="s">
        <v>2</v>
      </c>
      <c r="K82" s="11" t="s">
        <v>2</v>
      </c>
      <c r="L82" s="16">
        <v>0</v>
      </c>
      <c r="M82" s="16">
        <v>0</v>
      </c>
      <c r="N82" s="16">
        <v>0</v>
      </c>
      <c r="O82" s="16">
        <v>6</v>
      </c>
      <c r="P82" s="16">
        <v>0</v>
      </c>
      <c r="Q82" s="16">
        <v>0</v>
      </c>
      <c r="R82" s="16">
        <v>0.7</v>
      </c>
    </row>
    <row r="83" spans="1:18" x14ac:dyDescent="0.2">
      <c r="A83" s="10" t="s">
        <v>25</v>
      </c>
      <c r="B83" s="10" t="s">
        <v>33</v>
      </c>
      <c r="C83" s="11" t="s">
        <v>18</v>
      </c>
      <c r="D83" s="12">
        <v>547899</v>
      </c>
      <c r="E83" s="13">
        <v>45219.889584479162</v>
      </c>
      <c r="F83" s="14">
        <f t="shared" si="7"/>
        <v>6.5</v>
      </c>
      <c r="G83" s="11" t="s">
        <v>178</v>
      </c>
      <c r="H83" s="15">
        <v>26</v>
      </c>
      <c r="I83" s="11" t="s">
        <v>210</v>
      </c>
      <c r="J83" s="11" t="s">
        <v>2</v>
      </c>
      <c r="K83" s="11" t="s">
        <v>2</v>
      </c>
      <c r="L83" s="16">
        <v>0</v>
      </c>
      <c r="M83" s="16">
        <v>0</v>
      </c>
      <c r="N83" s="16">
        <v>0</v>
      </c>
      <c r="O83" s="16">
        <v>6</v>
      </c>
      <c r="P83" s="16">
        <v>0</v>
      </c>
      <c r="Q83" s="16">
        <v>0.2</v>
      </c>
      <c r="R83" s="16">
        <v>0.3</v>
      </c>
    </row>
    <row r="84" spans="1:18" x14ac:dyDescent="0.2">
      <c r="A84" s="10" t="s">
        <v>25</v>
      </c>
      <c r="B84" s="10" t="s">
        <v>33</v>
      </c>
      <c r="C84" s="11" t="s">
        <v>18</v>
      </c>
      <c r="D84" s="12">
        <v>553833</v>
      </c>
      <c r="E84" s="13">
        <v>45230.782348564811</v>
      </c>
      <c r="F84" s="14">
        <f t="shared" si="7"/>
        <v>6.4</v>
      </c>
      <c r="G84" s="11" t="s">
        <v>180</v>
      </c>
      <c r="H84" s="15">
        <v>45</v>
      </c>
      <c r="I84" s="11" t="s">
        <v>210</v>
      </c>
      <c r="J84" s="11" t="s">
        <v>2</v>
      </c>
      <c r="K84" s="11" t="s">
        <v>2</v>
      </c>
      <c r="L84" s="16">
        <v>0</v>
      </c>
      <c r="M84" s="16">
        <v>0</v>
      </c>
      <c r="N84" s="16">
        <v>0</v>
      </c>
      <c r="O84" s="16">
        <v>6</v>
      </c>
      <c r="P84" s="16">
        <v>0</v>
      </c>
      <c r="Q84" s="16">
        <v>0.4</v>
      </c>
      <c r="R84" s="16">
        <v>0</v>
      </c>
    </row>
    <row r="85" spans="1:18" x14ac:dyDescent="0.2">
      <c r="A85" s="10" t="s">
        <v>25</v>
      </c>
      <c r="B85" s="10" t="s">
        <v>33</v>
      </c>
      <c r="C85" s="11" t="s">
        <v>11</v>
      </c>
      <c r="D85" s="12">
        <v>553909</v>
      </c>
      <c r="E85" s="13">
        <v>45230.820128182866</v>
      </c>
      <c r="F85" s="14">
        <f t="shared" si="7"/>
        <v>6.4</v>
      </c>
      <c r="G85" s="11" t="s">
        <v>181</v>
      </c>
      <c r="H85" s="15">
        <v>29</v>
      </c>
      <c r="I85" s="11" t="s">
        <v>210</v>
      </c>
      <c r="J85" s="11" t="s">
        <v>2</v>
      </c>
      <c r="K85" s="11" t="s">
        <v>2</v>
      </c>
      <c r="L85" s="16">
        <v>0</v>
      </c>
      <c r="M85" s="16">
        <v>0</v>
      </c>
      <c r="N85" s="16">
        <v>0</v>
      </c>
      <c r="O85" s="16">
        <v>6</v>
      </c>
      <c r="P85" s="16">
        <v>0</v>
      </c>
      <c r="Q85" s="16">
        <v>0</v>
      </c>
      <c r="R85" s="16">
        <v>0.4</v>
      </c>
    </row>
    <row r="86" spans="1:18" x14ac:dyDescent="0.2">
      <c r="A86" s="10" t="s">
        <v>25</v>
      </c>
      <c r="B86" s="10" t="s">
        <v>33</v>
      </c>
      <c r="C86" s="11" t="s">
        <v>11</v>
      </c>
      <c r="D86" s="12">
        <v>549695</v>
      </c>
      <c r="E86" s="13">
        <v>45224.407153425927</v>
      </c>
      <c r="F86" s="14">
        <f t="shared" si="7"/>
        <v>6.4</v>
      </c>
      <c r="G86" s="11" t="s">
        <v>179</v>
      </c>
      <c r="H86" s="15">
        <v>22</v>
      </c>
      <c r="I86" s="11" t="s">
        <v>210</v>
      </c>
      <c r="J86" s="11" t="s">
        <v>2</v>
      </c>
      <c r="K86" s="11" t="s">
        <v>2</v>
      </c>
      <c r="L86" s="16">
        <v>0</v>
      </c>
      <c r="M86" s="16">
        <v>0</v>
      </c>
      <c r="N86" s="16">
        <v>0</v>
      </c>
      <c r="O86" s="16">
        <v>6</v>
      </c>
      <c r="P86" s="16">
        <v>0</v>
      </c>
      <c r="Q86" s="16">
        <v>0</v>
      </c>
      <c r="R86" s="16">
        <v>0.4</v>
      </c>
    </row>
    <row r="87" spans="1:18" x14ac:dyDescent="0.2">
      <c r="A87" s="10" t="s">
        <v>25</v>
      </c>
      <c r="B87" s="10" t="s">
        <v>33</v>
      </c>
      <c r="C87" s="11" t="s">
        <v>11</v>
      </c>
      <c r="D87" s="12">
        <v>552162</v>
      </c>
      <c r="E87" s="13">
        <v>45229.567620752314</v>
      </c>
      <c r="F87" s="14">
        <f t="shared" ref="F87:F92" si="8">SUM(L87:R87)</f>
        <v>6.3</v>
      </c>
      <c r="G87" s="11" t="s">
        <v>182</v>
      </c>
      <c r="H87" s="15">
        <v>24</v>
      </c>
      <c r="I87" s="11" t="s">
        <v>210</v>
      </c>
      <c r="J87" s="11" t="s">
        <v>2</v>
      </c>
      <c r="K87" s="11" t="s">
        <v>2</v>
      </c>
      <c r="L87" s="16">
        <v>0</v>
      </c>
      <c r="M87" s="16">
        <v>0</v>
      </c>
      <c r="N87" s="16">
        <v>0</v>
      </c>
      <c r="O87" s="16">
        <v>6</v>
      </c>
      <c r="P87" s="16">
        <v>0</v>
      </c>
      <c r="Q87" s="16">
        <v>0</v>
      </c>
      <c r="R87" s="16">
        <v>0.3</v>
      </c>
    </row>
    <row r="88" spans="1:18" x14ac:dyDescent="0.2">
      <c r="A88" s="10" t="s">
        <v>25</v>
      </c>
      <c r="B88" s="10" t="s">
        <v>33</v>
      </c>
      <c r="C88" s="11" t="s">
        <v>20</v>
      </c>
      <c r="D88" s="12">
        <v>552163</v>
      </c>
      <c r="E88" s="13">
        <v>45229.567635949075</v>
      </c>
      <c r="F88" s="14">
        <f t="shared" si="8"/>
        <v>6.3</v>
      </c>
      <c r="G88" s="11" t="s">
        <v>182</v>
      </c>
      <c r="H88" s="15">
        <v>24</v>
      </c>
      <c r="I88" s="11" t="s">
        <v>210</v>
      </c>
      <c r="J88" s="11" t="s">
        <v>2</v>
      </c>
      <c r="K88" s="11" t="s">
        <v>2</v>
      </c>
      <c r="L88" s="16">
        <v>0</v>
      </c>
      <c r="M88" s="16">
        <v>0</v>
      </c>
      <c r="N88" s="16">
        <v>0</v>
      </c>
      <c r="O88" s="16">
        <v>6</v>
      </c>
      <c r="P88" s="16">
        <v>0</v>
      </c>
      <c r="Q88" s="16">
        <v>0</v>
      </c>
      <c r="R88" s="16">
        <v>0.3</v>
      </c>
    </row>
    <row r="89" spans="1:18" x14ac:dyDescent="0.2">
      <c r="A89" s="10" t="s">
        <v>25</v>
      </c>
      <c r="B89" s="10" t="s">
        <v>33</v>
      </c>
      <c r="C89" s="11" t="s">
        <v>11</v>
      </c>
      <c r="D89" s="12">
        <v>556548</v>
      </c>
      <c r="E89" s="13">
        <v>45234.786522372684</v>
      </c>
      <c r="F89" s="14">
        <f t="shared" si="8"/>
        <v>6.2</v>
      </c>
      <c r="G89" s="11" t="s">
        <v>184</v>
      </c>
      <c r="H89" s="15">
        <v>44</v>
      </c>
      <c r="I89" s="11" t="s">
        <v>210</v>
      </c>
      <c r="J89" s="11" t="s">
        <v>2</v>
      </c>
      <c r="K89" s="11" t="s">
        <v>2</v>
      </c>
      <c r="L89" s="16">
        <v>0</v>
      </c>
      <c r="M89" s="16">
        <v>0</v>
      </c>
      <c r="N89" s="16">
        <v>0</v>
      </c>
      <c r="O89" s="16">
        <v>6</v>
      </c>
      <c r="P89" s="16">
        <v>0</v>
      </c>
      <c r="Q89" s="16">
        <v>0</v>
      </c>
      <c r="R89" s="16">
        <v>0.2</v>
      </c>
    </row>
    <row r="90" spans="1:18" x14ac:dyDescent="0.2">
      <c r="A90" s="10" t="s">
        <v>25</v>
      </c>
      <c r="B90" s="10" t="s">
        <v>33</v>
      </c>
      <c r="C90" s="11" t="s">
        <v>11</v>
      </c>
      <c r="D90" s="12">
        <v>552618</v>
      </c>
      <c r="E90" s="13">
        <v>45229.796434340278</v>
      </c>
      <c r="F90" s="14">
        <f t="shared" si="8"/>
        <v>6</v>
      </c>
      <c r="G90" s="11" t="s">
        <v>189</v>
      </c>
      <c r="H90" s="15">
        <v>38</v>
      </c>
      <c r="I90" s="11" t="s">
        <v>210</v>
      </c>
      <c r="J90" s="11" t="s">
        <v>2</v>
      </c>
      <c r="K90" s="11" t="s">
        <v>2</v>
      </c>
      <c r="L90" s="16">
        <v>0</v>
      </c>
      <c r="M90" s="16">
        <v>0</v>
      </c>
      <c r="N90" s="16">
        <v>0</v>
      </c>
      <c r="O90" s="16">
        <v>6</v>
      </c>
      <c r="P90" s="16">
        <v>0</v>
      </c>
      <c r="Q90" s="16">
        <v>0</v>
      </c>
      <c r="R90" s="16">
        <v>0</v>
      </c>
    </row>
    <row r="91" spans="1:18" x14ac:dyDescent="0.2">
      <c r="A91" s="10" t="s">
        <v>25</v>
      </c>
      <c r="B91" s="10" t="s">
        <v>33</v>
      </c>
      <c r="C91" s="11" t="s">
        <v>11</v>
      </c>
      <c r="D91" s="12">
        <v>553346</v>
      </c>
      <c r="E91" s="13">
        <v>45230.554047662037</v>
      </c>
      <c r="F91" s="14">
        <f t="shared" si="8"/>
        <v>6</v>
      </c>
      <c r="G91" s="11" t="s">
        <v>187</v>
      </c>
      <c r="H91" s="15">
        <v>25</v>
      </c>
      <c r="I91" s="11" t="s">
        <v>210</v>
      </c>
      <c r="J91" s="11" t="s">
        <v>2</v>
      </c>
      <c r="K91" s="11" t="s">
        <v>2</v>
      </c>
      <c r="L91" s="16">
        <v>0</v>
      </c>
      <c r="M91" s="16">
        <v>0</v>
      </c>
      <c r="N91" s="16">
        <v>0</v>
      </c>
      <c r="O91" s="16">
        <v>6</v>
      </c>
      <c r="P91" s="16">
        <v>0</v>
      </c>
      <c r="Q91" s="16">
        <v>0</v>
      </c>
      <c r="R91" s="16">
        <v>0</v>
      </c>
    </row>
    <row r="92" spans="1:18" x14ac:dyDescent="0.2">
      <c r="A92" s="10" t="s">
        <v>25</v>
      </c>
      <c r="B92" s="10" t="s">
        <v>33</v>
      </c>
      <c r="C92" s="11" t="s">
        <v>11</v>
      </c>
      <c r="D92" s="12">
        <v>556149</v>
      </c>
      <c r="E92" s="13">
        <v>45233.824820856476</v>
      </c>
      <c r="F92" s="14">
        <f t="shared" si="8"/>
        <v>3</v>
      </c>
      <c r="G92" s="11" t="s">
        <v>205</v>
      </c>
      <c r="H92" s="15">
        <v>38</v>
      </c>
      <c r="I92" s="11" t="s">
        <v>210</v>
      </c>
      <c r="J92" s="11" t="s">
        <v>2</v>
      </c>
      <c r="K92" s="11" t="s">
        <v>2</v>
      </c>
      <c r="L92" s="16">
        <v>0</v>
      </c>
      <c r="M92" s="16">
        <v>0</v>
      </c>
      <c r="N92" s="16">
        <v>0</v>
      </c>
      <c r="O92" s="16">
        <v>0</v>
      </c>
      <c r="P92" s="16">
        <v>3</v>
      </c>
      <c r="Q92" s="16">
        <v>0</v>
      </c>
      <c r="R92" s="16">
        <v>0</v>
      </c>
    </row>
  </sheetData>
  <autoFilter ref="A1:R92" xr:uid="{00000000-0009-0000-0000-000001000000}"/>
  <sortState xmlns:xlrd2="http://schemas.microsoft.com/office/spreadsheetml/2017/richdata2" ref="A2:X604">
    <sortCondition descending="1" ref="F2:F604"/>
    <sortCondition descending="1" ref="L2:L604"/>
    <sortCondition descending="1" ref="Q2:Q604"/>
    <sortCondition descending="1" ref="P2:P604"/>
    <sortCondition descending="1" ref="O2:O604"/>
    <sortCondition descending="1" ref="H2:H604"/>
    <sortCondition ref="E2:E604"/>
  </sortState>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7"/>
  <sheetViews>
    <sheetView topLeftCell="L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31</v>
      </c>
      <c r="I1" s="6" t="s">
        <v>8</v>
      </c>
      <c r="J1" s="6" t="s">
        <v>10</v>
      </c>
      <c r="K1" s="6" t="s">
        <v>9</v>
      </c>
      <c r="L1" s="6" t="s">
        <v>15</v>
      </c>
      <c r="M1" s="6" t="s">
        <v>227</v>
      </c>
      <c r="N1" s="6" t="s">
        <v>221</v>
      </c>
      <c r="O1" s="6" t="s">
        <v>22</v>
      </c>
      <c r="P1" s="6" t="s">
        <v>19</v>
      </c>
      <c r="Q1" s="6" t="s">
        <v>23</v>
      </c>
      <c r="R1" s="6" t="s">
        <v>16</v>
      </c>
      <c r="S1" s="9"/>
      <c r="T1" s="9"/>
      <c r="U1" s="9"/>
      <c r="V1" s="9"/>
      <c r="W1" s="9"/>
      <c r="X1" s="9"/>
    </row>
    <row r="2" spans="1:24" x14ac:dyDescent="0.2">
      <c r="A2" s="10" t="s">
        <v>25</v>
      </c>
      <c r="B2" s="10" t="s">
        <v>33</v>
      </c>
      <c r="C2" s="11" t="s">
        <v>18</v>
      </c>
      <c r="D2" s="12">
        <v>547351</v>
      </c>
      <c r="E2" s="13">
        <v>45218.717652962958</v>
      </c>
      <c r="F2" s="14">
        <f t="shared" ref="F2" si="0">SUM(L2:R2)</f>
        <v>23</v>
      </c>
      <c r="G2" s="11" t="s">
        <v>36</v>
      </c>
      <c r="H2" s="15">
        <v>27</v>
      </c>
      <c r="I2" s="11" t="s">
        <v>211</v>
      </c>
      <c r="J2" s="11" t="s">
        <v>2</v>
      </c>
      <c r="K2" s="11" t="s">
        <v>1</v>
      </c>
      <c r="L2" s="16">
        <v>6</v>
      </c>
      <c r="M2" s="16">
        <v>4</v>
      </c>
      <c r="N2" s="16">
        <v>0</v>
      </c>
      <c r="O2" s="16">
        <v>0</v>
      </c>
      <c r="P2" s="16">
        <v>0</v>
      </c>
      <c r="Q2" s="16">
        <v>12</v>
      </c>
      <c r="R2" s="16">
        <v>1</v>
      </c>
    </row>
    <row r="3" spans="1:24" x14ac:dyDescent="0.2">
      <c r="A3" s="10" t="s">
        <v>25</v>
      </c>
      <c r="B3" s="10" t="s">
        <v>33</v>
      </c>
      <c r="C3" s="11" t="s">
        <v>18</v>
      </c>
      <c r="D3" s="12">
        <v>553669</v>
      </c>
      <c r="E3" s="13">
        <v>45230.698946157405</v>
      </c>
      <c r="F3" s="14">
        <f t="shared" ref="F3" si="1">SUM(L3:R3)</f>
        <v>20.9</v>
      </c>
      <c r="G3" s="11" t="s">
        <v>51</v>
      </c>
      <c r="H3" s="15">
        <v>28</v>
      </c>
      <c r="I3" s="11" t="s">
        <v>211</v>
      </c>
      <c r="J3" s="11" t="s">
        <v>2</v>
      </c>
      <c r="K3" s="11" t="s">
        <v>1</v>
      </c>
      <c r="L3" s="16">
        <v>6</v>
      </c>
      <c r="M3" s="16">
        <v>4</v>
      </c>
      <c r="N3" s="16">
        <v>0</v>
      </c>
      <c r="O3" s="16">
        <v>0</v>
      </c>
      <c r="P3" s="16">
        <v>0</v>
      </c>
      <c r="Q3" s="16">
        <v>9.4</v>
      </c>
      <c r="R3" s="16">
        <v>1.5</v>
      </c>
    </row>
    <row r="4" spans="1:24" x14ac:dyDescent="0.2">
      <c r="A4" s="10" t="s">
        <v>25</v>
      </c>
      <c r="B4" s="10" t="s">
        <v>33</v>
      </c>
      <c r="C4" s="11" t="s">
        <v>18</v>
      </c>
      <c r="D4" s="12">
        <v>547359</v>
      </c>
      <c r="E4" s="13">
        <v>45218.733292974532</v>
      </c>
      <c r="F4" s="14">
        <f t="shared" ref="F4" si="2">SUM(L4:R4)</f>
        <v>16.5</v>
      </c>
      <c r="G4" s="11" t="s">
        <v>72</v>
      </c>
      <c r="H4" s="15">
        <v>42</v>
      </c>
      <c r="I4" s="11" t="s">
        <v>211</v>
      </c>
      <c r="J4" s="11" t="s">
        <v>2</v>
      </c>
      <c r="K4" s="11" t="s">
        <v>2</v>
      </c>
      <c r="L4" s="16">
        <v>0</v>
      </c>
      <c r="M4" s="16">
        <v>0</v>
      </c>
      <c r="N4" s="16">
        <v>0</v>
      </c>
      <c r="O4" s="16">
        <v>0</v>
      </c>
      <c r="P4" s="16">
        <v>3</v>
      </c>
      <c r="Q4" s="16">
        <v>12</v>
      </c>
      <c r="R4" s="16">
        <v>1.5</v>
      </c>
    </row>
    <row r="5" spans="1:24" x14ac:dyDescent="0.2">
      <c r="A5" s="10" t="s">
        <v>25</v>
      </c>
      <c r="B5" s="10" t="s">
        <v>33</v>
      </c>
      <c r="C5" s="11" t="s">
        <v>18</v>
      </c>
      <c r="D5" s="12">
        <v>554033</v>
      </c>
      <c r="E5" s="13">
        <v>45230.938589166668</v>
      </c>
      <c r="F5" s="14">
        <f t="shared" ref="F5:F6" si="3">SUM(L5:R5)</f>
        <v>12.8</v>
      </c>
      <c r="G5" s="11" t="s">
        <v>103</v>
      </c>
      <c r="H5" s="15">
        <v>38</v>
      </c>
      <c r="I5" s="11" t="s">
        <v>211</v>
      </c>
      <c r="J5" s="11" t="s">
        <v>2</v>
      </c>
      <c r="K5" s="11" t="s">
        <v>1</v>
      </c>
      <c r="L5" s="16">
        <v>6</v>
      </c>
      <c r="M5" s="16">
        <v>0</v>
      </c>
      <c r="N5" s="16">
        <v>0</v>
      </c>
      <c r="O5" s="16">
        <v>0</v>
      </c>
      <c r="P5" s="16">
        <v>3</v>
      </c>
      <c r="Q5" s="16">
        <v>3.8</v>
      </c>
      <c r="R5" s="16">
        <v>0</v>
      </c>
    </row>
    <row r="6" spans="1:24" x14ac:dyDescent="0.2">
      <c r="A6" s="10" t="s">
        <v>25</v>
      </c>
      <c r="B6" s="10" t="s">
        <v>33</v>
      </c>
      <c r="C6" s="11" t="s">
        <v>18</v>
      </c>
      <c r="D6" s="12">
        <v>549217</v>
      </c>
      <c r="E6" s="13">
        <v>45223.662649895829</v>
      </c>
      <c r="F6" s="14">
        <f t="shared" si="3"/>
        <v>12.7</v>
      </c>
      <c r="G6" s="11" t="s">
        <v>104</v>
      </c>
      <c r="H6" s="15">
        <v>37</v>
      </c>
      <c r="I6" s="11" t="s">
        <v>211</v>
      </c>
      <c r="J6" s="11" t="s">
        <v>2</v>
      </c>
      <c r="K6" s="11" t="s">
        <v>2</v>
      </c>
      <c r="L6" s="16">
        <v>0</v>
      </c>
      <c r="M6" s="16">
        <v>0</v>
      </c>
      <c r="N6" s="16">
        <v>0</v>
      </c>
      <c r="O6" s="16">
        <v>0</v>
      </c>
      <c r="P6" s="16">
        <v>3</v>
      </c>
      <c r="Q6" s="16">
        <v>8.1999999999999993</v>
      </c>
      <c r="R6" s="16">
        <v>1.5</v>
      </c>
    </row>
    <row r="7" spans="1:24" x14ac:dyDescent="0.2">
      <c r="A7" s="10" t="s">
        <v>25</v>
      </c>
      <c r="B7" s="10" t="s">
        <v>33</v>
      </c>
      <c r="C7" s="11" t="s">
        <v>18</v>
      </c>
      <c r="D7" s="12">
        <v>552768</v>
      </c>
      <c r="E7" s="13">
        <v>45229.892814826388</v>
      </c>
      <c r="F7" s="14">
        <f t="shared" ref="F7" si="4">SUM(L7:R7)</f>
        <v>9.1</v>
      </c>
      <c r="G7" s="11" t="s">
        <v>145</v>
      </c>
      <c r="H7" s="15">
        <v>49</v>
      </c>
      <c r="I7" s="11" t="s">
        <v>211</v>
      </c>
      <c r="J7" s="11" t="s">
        <v>2</v>
      </c>
      <c r="K7" s="11" t="s">
        <v>2</v>
      </c>
      <c r="L7" s="16">
        <v>0</v>
      </c>
      <c r="M7" s="16">
        <v>0</v>
      </c>
      <c r="N7" s="16">
        <v>0</v>
      </c>
      <c r="O7" s="16">
        <v>0</v>
      </c>
      <c r="P7" s="16">
        <v>3</v>
      </c>
      <c r="Q7" s="16">
        <v>4.5999999999999996</v>
      </c>
      <c r="R7" s="16">
        <v>1.5</v>
      </c>
    </row>
    <row r="8" spans="1:24" x14ac:dyDescent="0.2">
      <c r="A8" s="10" t="s">
        <v>25</v>
      </c>
      <c r="B8" s="10" t="s">
        <v>33</v>
      </c>
      <c r="C8" s="11" t="s">
        <v>18</v>
      </c>
      <c r="D8" s="12">
        <v>548086</v>
      </c>
      <c r="E8" s="13">
        <v>45220.746902199069</v>
      </c>
      <c r="F8" s="14">
        <f t="shared" ref="F8:F15" si="5">SUM(L8:R8)</f>
        <v>5.5</v>
      </c>
      <c r="G8" s="11" t="s">
        <v>190</v>
      </c>
      <c r="H8" s="15">
        <v>43</v>
      </c>
      <c r="I8" s="11" t="s">
        <v>211</v>
      </c>
      <c r="J8" s="11" t="s">
        <v>2</v>
      </c>
      <c r="K8" s="11" t="s">
        <v>2</v>
      </c>
      <c r="L8" s="16">
        <v>0</v>
      </c>
      <c r="M8" s="16">
        <v>0</v>
      </c>
      <c r="N8" s="16">
        <v>0</v>
      </c>
      <c r="O8" s="16">
        <v>0</v>
      </c>
      <c r="P8" s="16">
        <v>3</v>
      </c>
      <c r="Q8" s="16">
        <v>1</v>
      </c>
      <c r="R8" s="16">
        <v>1.5</v>
      </c>
    </row>
    <row r="9" spans="1:24" x14ac:dyDescent="0.2">
      <c r="A9" s="10" t="s">
        <v>25</v>
      </c>
      <c r="B9" s="10" t="s">
        <v>33</v>
      </c>
      <c r="C9" s="11" t="s">
        <v>18</v>
      </c>
      <c r="D9" s="12">
        <v>553966</v>
      </c>
      <c r="E9" s="13">
        <v>45230.879220393515</v>
      </c>
      <c r="F9" s="14">
        <f t="shared" si="5"/>
        <v>5.3</v>
      </c>
      <c r="G9" s="11" t="s">
        <v>191</v>
      </c>
      <c r="H9" s="15">
        <v>41</v>
      </c>
      <c r="I9" s="11" t="s">
        <v>211</v>
      </c>
      <c r="J9" s="11" t="s">
        <v>2</v>
      </c>
      <c r="K9" s="11" t="s">
        <v>2</v>
      </c>
      <c r="L9" s="16">
        <v>0</v>
      </c>
      <c r="M9" s="16">
        <v>0</v>
      </c>
      <c r="N9" s="16">
        <v>0</v>
      </c>
      <c r="O9" s="16">
        <v>0</v>
      </c>
      <c r="P9" s="16">
        <v>0</v>
      </c>
      <c r="Q9" s="16">
        <v>4.8</v>
      </c>
      <c r="R9" s="16">
        <v>0.5</v>
      </c>
    </row>
    <row r="10" spans="1:24" x14ac:dyDescent="0.2">
      <c r="A10" s="10" t="s">
        <v>25</v>
      </c>
      <c r="B10" s="10" t="s">
        <v>33</v>
      </c>
      <c r="C10" s="11" t="s">
        <v>18</v>
      </c>
      <c r="D10" s="12">
        <v>553828</v>
      </c>
      <c r="E10" s="13">
        <v>45230.78142388889</v>
      </c>
      <c r="F10" s="14">
        <f t="shared" si="5"/>
        <v>4.9000000000000004</v>
      </c>
      <c r="G10" s="11" t="s">
        <v>192</v>
      </c>
      <c r="H10" s="15">
        <v>41</v>
      </c>
      <c r="I10" s="11" t="s">
        <v>211</v>
      </c>
      <c r="J10" s="11" t="s">
        <v>1</v>
      </c>
      <c r="K10" s="11" t="s">
        <v>2</v>
      </c>
      <c r="L10" s="16">
        <v>0</v>
      </c>
      <c r="M10" s="16">
        <v>0</v>
      </c>
      <c r="N10" s="16">
        <v>0</v>
      </c>
      <c r="O10" s="16">
        <v>0</v>
      </c>
      <c r="P10" s="16">
        <v>3</v>
      </c>
      <c r="Q10" s="16">
        <v>0.4</v>
      </c>
      <c r="R10" s="16">
        <v>1.5</v>
      </c>
    </row>
    <row r="11" spans="1:24" x14ac:dyDescent="0.2">
      <c r="A11" s="10" t="s">
        <v>25</v>
      </c>
      <c r="B11" s="10" t="s">
        <v>33</v>
      </c>
      <c r="C11" s="11" t="s">
        <v>11</v>
      </c>
      <c r="D11" s="12">
        <v>550033</v>
      </c>
      <c r="E11" s="13">
        <v>45224.686411689814</v>
      </c>
      <c r="F11" s="14">
        <f t="shared" si="5"/>
        <v>4.5</v>
      </c>
      <c r="G11" s="11" t="s">
        <v>194</v>
      </c>
      <c r="H11" s="15">
        <v>56</v>
      </c>
      <c r="I11" s="11" t="s">
        <v>211</v>
      </c>
      <c r="J11" s="11" t="s">
        <v>2</v>
      </c>
      <c r="K11" s="11" t="s">
        <v>2</v>
      </c>
      <c r="L11" s="16">
        <v>0</v>
      </c>
      <c r="M11" s="16">
        <v>0</v>
      </c>
      <c r="N11" s="16">
        <v>0</v>
      </c>
      <c r="O11" s="16">
        <v>0</v>
      </c>
      <c r="P11" s="16">
        <v>3</v>
      </c>
      <c r="Q11" s="16">
        <v>0</v>
      </c>
      <c r="R11" s="16">
        <v>1.5</v>
      </c>
    </row>
    <row r="12" spans="1:24" x14ac:dyDescent="0.2">
      <c r="A12" s="10" t="s">
        <v>25</v>
      </c>
      <c r="B12" s="10" t="s">
        <v>33</v>
      </c>
      <c r="C12" s="11" t="s">
        <v>18</v>
      </c>
      <c r="D12" s="12">
        <v>550080</v>
      </c>
      <c r="E12" s="13">
        <v>45224.72453738426</v>
      </c>
      <c r="F12" s="14">
        <f t="shared" si="5"/>
        <v>4.4000000000000004</v>
      </c>
      <c r="G12" s="11" t="s">
        <v>195</v>
      </c>
      <c r="H12" s="15">
        <v>51</v>
      </c>
      <c r="I12" s="11" t="s">
        <v>211</v>
      </c>
      <c r="J12" s="11" t="s">
        <v>2</v>
      </c>
      <c r="K12" s="11" t="s">
        <v>2</v>
      </c>
      <c r="L12" s="16">
        <v>0</v>
      </c>
      <c r="M12" s="16">
        <v>0</v>
      </c>
      <c r="N12" s="16">
        <v>0</v>
      </c>
      <c r="O12" s="16">
        <v>0</v>
      </c>
      <c r="P12" s="16">
        <v>3</v>
      </c>
      <c r="Q12" s="16">
        <v>0.2</v>
      </c>
      <c r="R12" s="16">
        <v>1.2</v>
      </c>
    </row>
    <row r="13" spans="1:24" x14ac:dyDescent="0.2">
      <c r="A13" s="10" t="s">
        <v>25</v>
      </c>
      <c r="B13" s="10" t="s">
        <v>33</v>
      </c>
      <c r="C13" s="11" t="s">
        <v>18</v>
      </c>
      <c r="D13" s="12">
        <v>552691</v>
      </c>
      <c r="E13" s="13">
        <v>45229.821672465274</v>
      </c>
      <c r="F13" s="14">
        <f t="shared" si="5"/>
        <v>4.3</v>
      </c>
      <c r="G13" s="11" t="s">
        <v>196</v>
      </c>
      <c r="H13" s="15">
        <v>43</v>
      </c>
      <c r="I13" s="11" t="s">
        <v>211</v>
      </c>
      <c r="J13" s="11" t="s">
        <v>2</v>
      </c>
      <c r="K13" s="11" t="s">
        <v>2</v>
      </c>
      <c r="L13" s="16">
        <v>0</v>
      </c>
      <c r="M13" s="16">
        <v>0</v>
      </c>
      <c r="N13" s="16">
        <v>0</v>
      </c>
      <c r="O13" s="16">
        <v>0</v>
      </c>
      <c r="P13" s="16">
        <v>0</v>
      </c>
      <c r="Q13" s="16">
        <v>2.8</v>
      </c>
      <c r="R13" s="16">
        <v>1.5</v>
      </c>
    </row>
    <row r="14" spans="1:24" x14ac:dyDescent="0.2">
      <c r="A14" s="10" t="s">
        <v>25</v>
      </c>
      <c r="B14" s="10" t="s">
        <v>33</v>
      </c>
      <c r="C14" s="11" t="s">
        <v>18</v>
      </c>
      <c r="D14" s="12">
        <v>552866</v>
      </c>
      <c r="E14" s="13">
        <v>45229.966221030088</v>
      </c>
      <c r="F14" s="14">
        <f t="shared" si="5"/>
        <v>4.0999999999999996</v>
      </c>
      <c r="G14" s="11" t="s">
        <v>197</v>
      </c>
      <c r="H14" s="15">
        <v>48</v>
      </c>
      <c r="I14" s="11" t="s">
        <v>211</v>
      </c>
      <c r="J14" s="11" t="s">
        <v>2</v>
      </c>
      <c r="K14" s="11" t="s">
        <v>2</v>
      </c>
      <c r="L14" s="16">
        <v>0</v>
      </c>
      <c r="M14" s="16">
        <v>0</v>
      </c>
      <c r="N14" s="16">
        <v>0</v>
      </c>
      <c r="O14" s="16">
        <v>0</v>
      </c>
      <c r="P14" s="16">
        <v>0</v>
      </c>
      <c r="Q14" s="16">
        <v>2.6</v>
      </c>
      <c r="R14" s="16">
        <v>1.5</v>
      </c>
    </row>
    <row r="15" spans="1:24" x14ac:dyDescent="0.2">
      <c r="A15" s="10" t="s">
        <v>25</v>
      </c>
      <c r="B15" s="10" t="s">
        <v>33</v>
      </c>
      <c r="C15" s="11" t="s">
        <v>18</v>
      </c>
      <c r="D15" s="12">
        <v>549542</v>
      </c>
      <c r="E15" s="13">
        <v>45224.031165428241</v>
      </c>
      <c r="F15" s="14">
        <f t="shared" si="5"/>
        <v>3.8</v>
      </c>
      <c r="G15" s="11" t="s">
        <v>200</v>
      </c>
      <c r="H15" s="15">
        <v>34</v>
      </c>
      <c r="I15" s="11" t="s">
        <v>211</v>
      </c>
      <c r="J15" s="11" t="s">
        <v>2</v>
      </c>
      <c r="K15" s="11" t="s">
        <v>2</v>
      </c>
      <c r="L15" s="16">
        <v>0</v>
      </c>
      <c r="M15" s="16">
        <v>0</v>
      </c>
      <c r="N15" s="16">
        <v>0</v>
      </c>
      <c r="O15" s="16">
        <v>0</v>
      </c>
      <c r="P15" s="16">
        <v>0</v>
      </c>
      <c r="Q15" s="16">
        <v>2.4</v>
      </c>
      <c r="R15" s="16">
        <v>1.4</v>
      </c>
    </row>
    <row r="16" spans="1:24" x14ac:dyDescent="0.2">
      <c r="A16" s="10" t="s">
        <v>25</v>
      </c>
      <c r="B16" s="10" t="s">
        <v>33</v>
      </c>
      <c r="C16" s="11" t="s">
        <v>18</v>
      </c>
      <c r="D16" s="12">
        <v>553683</v>
      </c>
      <c r="E16" s="13">
        <v>45230.705955092591</v>
      </c>
      <c r="F16" s="14">
        <f t="shared" ref="F16:F17" si="6">SUM(L16:R16)</f>
        <v>1.7000000000000002</v>
      </c>
      <c r="G16" s="11" t="s">
        <v>207</v>
      </c>
      <c r="H16" s="15">
        <v>43</v>
      </c>
      <c r="I16" s="11" t="s">
        <v>211</v>
      </c>
      <c r="J16" s="11" t="s">
        <v>2</v>
      </c>
      <c r="K16" s="11" t="s">
        <v>2</v>
      </c>
      <c r="L16" s="16">
        <v>0</v>
      </c>
      <c r="M16" s="16">
        <v>0</v>
      </c>
      <c r="N16" s="16">
        <v>0</v>
      </c>
      <c r="O16" s="16">
        <v>0</v>
      </c>
      <c r="P16" s="16">
        <v>0</v>
      </c>
      <c r="Q16" s="16">
        <v>0.4</v>
      </c>
      <c r="R16" s="16">
        <v>1.3</v>
      </c>
    </row>
    <row r="17" spans="1:18" x14ac:dyDescent="0.2">
      <c r="A17" s="10" t="s">
        <v>25</v>
      </c>
      <c r="B17" s="10" t="s">
        <v>33</v>
      </c>
      <c r="C17" s="11" t="s">
        <v>11</v>
      </c>
      <c r="D17" s="12">
        <v>549224</v>
      </c>
      <c r="E17" s="13">
        <v>45223.663367129629</v>
      </c>
      <c r="F17" s="14">
        <f t="shared" si="6"/>
        <v>0.5</v>
      </c>
      <c r="G17" s="11" t="s">
        <v>209</v>
      </c>
      <c r="H17" s="15">
        <v>31</v>
      </c>
      <c r="I17" s="11" t="s">
        <v>211</v>
      </c>
      <c r="J17" s="11" t="s">
        <v>2</v>
      </c>
      <c r="K17" s="11" t="s">
        <v>2</v>
      </c>
      <c r="L17" s="16">
        <v>0</v>
      </c>
      <c r="M17" s="16">
        <v>0</v>
      </c>
      <c r="N17" s="16">
        <v>0</v>
      </c>
      <c r="O17" s="16">
        <v>0</v>
      </c>
      <c r="P17" s="16">
        <v>0</v>
      </c>
      <c r="Q17" s="16">
        <v>0</v>
      </c>
      <c r="R17" s="16">
        <v>0.5</v>
      </c>
    </row>
  </sheetData>
  <autoFilter ref="A1:R17" xr:uid="{00000000-0009-0000-0000-000002000000}"/>
  <sortState xmlns:xlrd2="http://schemas.microsoft.com/office/spreadsheetml/2017/richdata2" ref="A2:Q47">
    <sortCondition descending="1" ref="F2:F47"/>
    <sortCondition descending="1" ref="L2:L47"/>
    <sortCondition descending="1" ref="O2:O47"/>
    <sortCondition descending="1" ref="N2:N47"/>
    <sortCondition descending="1" ref="M2:M47"/>
    <sortCondition ref="E2:E47"/>
  </sortState>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1"/>
  <sheetViews>
    <sheetView topLeftCell="K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31</v>
      </c>
      <c r="I1" s="6" t="s">
        <v>8</v>
      </c>
      <c r="J1" s="6" t="s">
        <v>10</v>
      </c>
      <c r="K1" s="6" t="s">
        <v>9</v>
      </c>
      <c r="L1" s="6" t="s">
        <v>15</v>
      </c>
      <c r="M1" s="6" t="s">
        <v>227</v>
      </c>
      <c r="N1" s="6" t="s">
        <v>221</v>
      </c>
      <c r="O1" s="6" t="s">
        <v>22</v>
      </c>
      <c r="P1" s="6" t="s">
        <v>19</v>
      </c>
      <c r="Q1" s="6" t="s">
        <v>23</v>
      </c>
      <c r="R1" s="6" t="s">
        <v>16</v>
      </c>
      <c r="S1" s="9"/>
      <c r="T1" s="9"/>
      <c r="U1" s="9"/>
      <c r="V1" s="9"/>
      <c r="W1" s="9"/>
      <c r="X1" s="9"/>
    </row>
    <row r="2" spans="1:24" x14ac:dyDescent="0.2">
      <c r="A2" s="10" t="s">
        <v>25</v>
      </c>
      <c r="B2" s="10" t="s">
        <v>33</v>
      </c>
      <c r="C2" s="11" t="s">
        <v>18</v>
      </c>
      <c r="D2" s="12">
        <v>553813</v>
      </c>
      <c r="E2" s="13">
        <v>45230.777088460643</v>
      </c>
      <c r="F2" s="14">
        <f t="shared" ref="F2" si="0">SUM(L2:R2)</f>
        <v>21.5</v>
      </c>
      <c r="G2" s="11" t="s">
        <v>45</v>
      </c>
      <c r="H2" s="15">
        <v>37</v>
      </c>
      <c r="I2" s="11" t="s">
        <v>213</v>
      </c>
      <c r="J2" s="11" t="s">
        <v>2</v>
      </c>
      <c r="K2" s="11" t="s">
        <v>2</v>
      </c>
      <c r="L2" s="16">
        <v>0</v>
      </c>
      <c r="M2" s="16">
        <v>0</v>
      </c>
      <c r="N2" s="16">
        <v>0</v>
      </c>
      <c r="O2" s="16">
        <v>6</v>
      </c>
      <c r="P2" s="16">
        <v>3</v>
      </c>
      <c r="Q2" s="16">
        <v>12</v>
      </c>
      <c r="R2" s="16">
        <v>0.5</v>
      </c>
    </row>
    <row r="3" spans="1:24" x14ac:dyDescent="0.2">
      <c r="A3" s="10" t="s">
        <v>25</v>
      </c>
      <c r="B3" s="10" t="s">
        <v>33</v>
      </c>
      <c r="C3" s="11" t="s">
        <v>18</v>
      </c>
      <c r="D3" s="12">
        <v>549540</v>
      </c>
      <c r="E3" s="13">
        <v>45224.020791666662</v>
      </c>
      <c r="F3" s="14">
        <f t="shared" ref="F3" si="1">SUM(L3:R3)</f>
        <v>19.399999999999999</v>
      </c>
      <c r="G3" s="11" t="s">
        <v>57</v>
      </c>
      <c r="H3" s="15">
        <v>47</v>
      </c>
      <c r="I3" s="11" t="s">
        <v>213</v>
      </c>
      <c r="J3" s="11" t="s">
        <v>2</v>
      </c>
      <c r="K3" s="11" t="s">
        <v>2</v>
      </c>
      <c r="L3" s="16">
        <v>0</v>
      </c>
      <c r="M3" s="16">
        <v>0</v>
      </c>
      <c r="N3" s="16">
        <v>0</v>
      </c>
      <c r="O3" s="16">
        <v>6</v>
      </c>
      <c r="P3" s="16">
        <v>0</v>
      </c>
      <c r="Q3" s="16">
        <v>12</v>
      </c>
      <c r="R3" s="16">
        <v>1.4</v>
      </c>
    </row>
    <row r="4" spans="1:24" x14ac:dyDescent="0.2">
      <c r="A4" s="10" t="s">
        <v>25</v>
      </c>
      <c r="B4" s="10" t="s">
        <v>33</v>
      </c>
      <c r="C4" s="11" t="s">
        <v>18</v>
      </c>
      <c r="D4" s="12">
        <v>552348</v>
      </c>
      <c r="E4" s="13">
        <v>45229.645333819441</v>
      </c>
      <c r="F4" s="14">
        <f t="shared" ref="F4:F5" si="2">SUM(L4:R4)</f>
        <v>14.1</v>
      </c>
      <c r="G4" s="11" t="s">
        <v>92</v>
      </c>
      <c r="H4" s="15">
        <v>29</v>
      </c>
      <c r="I4" s="11" t="s">
        <v>213</v>
      </c>
      <c r="J4" s="11" t="s">
        <v>2</v>
      </c>
      <c r="K4" s="11" t="s">
        <v>2</v>
      </c>
      <c r="L4" s="16">
        <v>0</v>
      </c>
      <c r="M4" s="16">
        <v>0</v>
      </c>
      <c r="N4" s="16">
        <v>0</v>
      </c>
      <c r="O4" s="16">
        <v>6</v>
      </c>
      <c r="P4" s="16">
        <v>3</v>
      </c>
      <c r="Q4" s="16">
        <v>3.6</v>
      </c>
      <c r="R4" s="16">
        <v>1.5</v>
      </c>
    </row>
    <row r="5" spans="1:24" x14ac:dyDescent="0.2">
      <c r="A5" s="10" t="s">
        <v>25</v>
      </c>
      <c r="B5" s="10" t="s">
        <v>33</v>
      </c>
      <c r="C5" s="11" t="s">
        <v>18</v>
      </c>
      <c r="D5" s="12">
        <v>549249</v>
      </c>
      <c r="E5" s="13">
        <v>45223.676294745368</v>
      </c>
      <c r="F5" s="14">
        <f t="shared" si="2"/>
        <v>13.799999999999999</v>
      </c>
      <c r="G5" s="11" t="s">
        <v>94</v>
      </c>
      <c r="H5" s="15">
        <v>49</v>
      </c>
      <c r="I5" s="11" t="s">
        <v>213</v>
      </c>
      <c r="J5" s="11" t="s">
        <v>2</v>
      </c>
      <c r="K5" s="11" t="s">
        <v>2</v>
      </c>
      <c r="L5" s="16">
        <v>0</v>
      </c>
      <c r="M5" s="16">
        <v>0</v>
      </c>
      <c r="N5" s="16">
        <v>0</v>
      </c>
      <c r="O5" s="16">
        <v>6</v>
      </c>
      <c r="P5" s="16">
        <v>0</v>
      </c>
      <c r="Q5" s="16">
        <v>7.6</v>
      </c>
      <c r="R5" s="16">
        <v>0.2</v>
      </c>
    </row>
    <row r="6" spans="1:24" x14ac:dyDescent="0.2">
      <c r="A6" s="10" t="s">
        <v>25</v>
      </c>
      <c r="B6" s="10" t="s">
        <v>33</v>
      </c>
      <c r="C6" s="11" t="s">
        <v>18</v>
      </c>
      <c r="D6" s="12">
        <v>553943</v>
      </c>
      <c r="E6" s="13">
        <v>45230.849569641199</v>
      </c>
      <c r="F6" s="14">
        <f t="shared" ref="F6" si="3">SUM(L6:R6)</f>
        <v>12</v>
      </c>
      <c r="G6" s="11" t="s">
        <v>113</v>
      </c>
      <c r="H6" s="15">
        <v>32</v>
      </c>
      <c r="I6" s="11" t="s">
        <v>213</v>
      </c>
      <c r="J6" s="11" t="s">
        <v>2</v>
      </c>
      <c r="K6" s="11" t="s">
        <v>2</v>
      </c>
      <c r="L6" s="16">
        <v>0</v>
      </c>
      <c r="M6" s="16">
        <v>0</v>
      </c>
      <c r="N6" s="16">
        <v>0</v>
      </c>
      <c r="O6" s="16">
        <v>6</v>
      </c>
      <c r="P6" s="16">
        <v>0</v>
      </c>
      <c r="Q6" s="16">
        <v>6</v>
      </c>
      <c r="R6" s="16">
        <v>0</v>
      </c>
    </row>
    <row r="7" spans="1:24" x14ac:dyDescent="0.2">
      <c r="A7" s="10" t="s">
        <v>25</v>
      </c>
      <c r="B7" s="10" t="s">
        <v>33</v>
      </c>
      <c r="C7" s="11" t="s">
        <v>11</v>
      </c>
      <c r="D7" s="12">
        <v>550044</v>
      </c>
      <c r="E7" s="13">
        <v>45224.696293564812</v>
      </c>
      <c r="F7" s="14">
        <f t="shared" ref="F7" si="4">SUM(L7:R7)</f>
        <v>10.4</v>
      </c>
      <c r="G7" s="11" t="s">
        <v>133</v>
      </c>
      <c r="H7" s="15">
        <v>36</v>
      </c>
      <c r="I7" s="11" t="s">
        <v>213</v>
      </c>
      <c r="J7" s="11" t="s">
        <v>2</v>
      </c>
      <c r="K7" s="11" t="s">
        <v>2</v>
      </c>
      <c r="L7" s="16">
        <v>0</v>
      </c>
      <c r="M7" s="16">
        <v>0</v>
      </c>
      <c r="N7" s="16">
        <v>0</v>
      </c>
      <c r="O7" s="16">
        <v>6</v>
      </c>
      <c r="P7" s="16">
        <v>3</v>
      </c>
      <c r="Q7" s="16">
        <v>0</v>
      </c>
      <c r="R7" s="16">
        <v>1.4</v>
      </c>
    </row>
    <row r="8" spans="1:24" x14ac:dyDescent="0.2">
      <c r="A8" s="10" t="s">
        <v>25</v>
      </c>
      <c r="B8" s="10" t="s">
        <v>33</v>
      </c>
      <c r="C8" s="11" t="s">
        <v>18</v>
      </c>
      <c r="D8" s="12">
        <v>554070</v>
      </c>
      <c r="E8" s="13">
        <v>45230.950971307866</v>
      </c>
      <c r="F8" s="14">
        <f t="shared" ref="F8:F11" si="5">SUM(L8:R8)</f>
        <v>9.7000000000000011</v>
      </c>
      <c r="G8" s="11" t="s">
        <v>137</v>
      </c>
      <c r="H8" s="15">
        <v>25</v>
      </c>
      <c r="I8" s="11" t="s">
        <v>213</v>
      </c>
      <c r="J8" s="11" t="s">
        <v>2</v>
      </c>
      <c r="K8" s="11" t="s">
        <v>2</v>
      </c>
      <c r="L8" s="16">
        <v>0</v>
      </c>
      <c r="M8" s="16">
        <v>0</v>
      </c>
      <c r="N8" s="16">
        <v>0</v>
      </c>
      <c r="O8" s="16">
        <v>6</v>
      </c>
      <c r="P8" s="16">
        <v>0</v>
      </c>
      <c r="Q8" s="16">
        <v>2.4</v>
      </c>
      <c r="R8" s="16">
        <v>1.3</v>
      </c>
    </row>
    <row r="9" spans="1:24" x14ac:dyDescent="0.2">
      <c r="A9" s="10" t="s">
        <v>25</v>
      </c>
      <c r="B9" s="10" t="s">
        <v>33</v>
      </c>
      <c r="C9" s="11" t="s">
        <v>18</v>
      </c>
      <c r="D9" s="12">
        <v>551724</v>
      </c>
      <c r="E9" s="13">
        <v>45229.424119178242</v>
      </c>
      <c r="F9" s="14">
        <f t="shared" si="5"/>
        <v>9.6999999999999993</v>
      </c>
      <c r="G9" s="11" t="s">
        <v>138</v>
      </c>
      <c r="H9" s="15">
        <v>30</v>
      </c>
      <c r="I9" s="11" t="s">
        <v>213</v>
      </c>
      <c r="J9" s="11" t="s">
        <v>2</v>
      </c>
      <c r="K9" s="11" t="s">
        <v>2</v>
      </c>
      <c r="L9" s="16">
        <v>0</v>
      </c>
      <c r="M9" s="16">
        <v>0</v>
      </c>
      <c r="N9" s="16">
        <v>0</v>
      </c>
      <c r="O9" s="16">
        <v>6</v>
      </c>
      <c r="P9" s="16">
        <v>3</v>
      </c>
      <c r="Q9" s="16">
        <v>0.2</v>
      </c>
      <c r="R9" s="16">
        <v>0.5</v>
      </c>
    </row>
    <row r="10" spans="1:24" x14ac:dyDescent="0.2">
      <c r="A10" s="10" t="s">
        <v>25</v>
      </c>
      <c r="B10" s="10" t="s">
        <v>33</v>
      </c>
      <c r="C10" s="11" t="s">
        <v>11</v>
      </c>
      <c r="D10" s="12">
        <v>552554</v>
      </c>
      <c r="E10" s="13">
        <v>45229.762831736109</v>
      </c>
      <c r="F10" s="14">
        <f t="shared" si="5"/>
        <v>9</v>
      </c>
      <c r="G10" s="11" t="s">
        <v>146</v>
      </c>
      <c r="H10" s="15">
        <v>34</v>
      </c>
      <c r="I10" s="11" t="s">
        <v>213</v>
      </c>
      <c r="J10" s="11" t="s">
        <v>2</v>
      </c>
      <c r="K10" s="11" t="s">
        <v>2</v>
      </c>
      <c r="L10" s="16">
        <v>0</v>
      </c>
      <c r="M10" s="16">
        <v>0</v>
      </c>
      <c r="N10" s="16">
        <v>0</v>
      </c>
      <c r="O10" s="16">
        <v>6</v>
      </c>
      <c r="P10" s="16">
        <v>3</v>
      </c>
      <c r="Q10" s="16">
        <v>0</v>
      </c>
      <c r="R10" s="16">
        <v>0</v>
      </c>
    </row>
    <row r="11" spans="1:24" x14ac:dyDescent="0.2">
      <c r="A11" s="10" t="s">
        <v>25</v>
      </c>
      <c r="B11" s="10" t="s">
        <v>33</v>
      </c>
      <c r="C11" s="11" t="s">
        <v>18</v>
      </c>
      <c r="D11" s="12">
        <v>549319</v>
      </c>
      <c r="E11" s="13">
        <v>45223.722404363427</v>
      </c>
      <c r="F11" s="14">
        <f t="shared" si="5"/>
        <v>8.1</v>
      </c>
      <c r="G11" s="11" t="s">
        <v>155</v>
      </c>
      <c r="H11" s="15">
        <v>28</v>
      </c>
      <c r="I11" s="11" t="s">
        <v>213</v>
      </c>
      <c r="J11" s="11" t="s">
        <v>2</v>
      </c>
      <c r="K11" s="11" t="s">
        <v>2</v>
      </c>
      <c r="L11" s="16">
        <v>0</v>
      </c>
      <c r="M11" s="16">
        <v>0</v>
      </c>
      <c r="N11" s="16">
        <v>0</v>
      </c>
      <c r="O11" s="16">
        <v>6</v>
      </c>
      <c r="P11" s="16">
        <v>0</v>
      </c>
      <c r="Q11" s="16">
        <v>1.6</v>
      </c>
      <c r="R11" s="16">
        <v>0.5</v>
      </c>
    </row>
  </sheetData>
  <autoFilter ref="A1:R11" xr:uid="{00000000-0009-0000-0000-000003000000}"/>
  <sortState xmlns:xlrd2="http://schemas.microsoft.com/office/spreadsheetml/2017/richdata2" ref="A2:Q137">
    <sortCondition descending="1" ref="F2:F137"/>
    <sortCondition descending="1" ref="L2:L137"/>
    <sortCondition descending="1" ref="O2:O137"/>
    <sortCondition descending="1" ref="N2:N137"/>
    <sortCondition descending="1" ref="M2:M137"/>
    <sortCondition ref="E2:E137"/>
  </sortState>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27"/>
  <sheetViews>
    <sheetView topLeftCell="L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31</v>
      </c>
      <c r="I1" s="6" t="s">
        <v>8</v>
      </c>
      <c r="J1" s="6" t="s">
        <v>10</v>
      </c>
      <c r="K1" s="6" t="s">
        <v>9</v>
      </c>
      <c r="L1" s="6" t="s">
        <v>15</v>
      </c>
      <c r="M1" s="6" t="s">
        <v>227</v>
      </c>
      <c r="N1" s="6" t="s">
        <v>221</v>
      </c>
      <c r="O1" s="6" t="s">
        <v>22</v>
      </c>
      <c r="P1" s="6" t="s">
        <v>19</v>
      </c>
      <c r="Q1" s="6" t="s">
        <v>23</v>
      </c>
      <c r="R1" s="6" t="s">
        <v>16</v>
      </c>
      <c r="S1" s="9"/>
      <c r="T1" s="9"/>
      <c r="U1" s="9"/>
      <c r="V1" s="9"/>
      <c r="W1" s="9"/>
      <c r="X1" s="9"/>
    </row>
    <row r="2" spans="1:24" x14ac:dyDescent="0.2">
      <c r="A2" s="10" t="s">
        <v>25</v>
      </c>
      <c r="B2" s="10" t="s">
        <v>33</v>
      </c>
      <c r="C2" s="11" t="s">
        <v>18</v>
      </c>
      <c r="D2" s="12">
        <v>553589</v>
      </c>
      <c r="E2" s="13">
        <v>45230.668452071761</v>
      </c>
      <c r="F2" s="14">
        <f t="shared" ref="F2:F5" si="0">SUM(L2:R2)</f>
        <v>21</v>
      </c>
      <c r="G2" s="11" t="s">
        <v>50</v>
      </c>
      <c r="H2" s="15">
        <v>30</v>
      </c>
      <c r="I2" s="11" t="s">
        <v>215</v>
      </c>
      <c r="J2" s="11" t="s">
        <v>2</v>
      </c>
      <c r="K2" s="11" t="s">
        <v>2</v>
      </c>
      <c r="L2" s="16">
        <v>0</v>
      </c>
      <c r="M2" s="16">
        <v>0</v>
      </c>
      <c r="N2" s="16">
        <v>0</v>
      </c>
      <c r="O2" s="16">
        <v>6</v>
      </c>
      <c r="P2" s="16">
        <v>3</v>
      </c>
      <c r="Q2" s="16">
        <v>12</v>
      </c>
      <c r="R2" s="16">
        <v>0</v>
      </c>
    </row>
    <row r="3" spans="1:24" x14ac:dyDescent="0.2">
      <c r="A3" s="10" t="s">
        <v>25</v>
      </c>
      <c r="B3" s="10" t="s">
        <v>33</v>
      </c>
      <c r="C3" s="11" t="s">
        <v>18</v>
      </c>
      <c r="D3" s="12">
        <v>553247</v>
      </c>
      <c r="E3" s="13">
        <v>45230.495420983796</v>
      </c>
      <c r="F3" s="14">
        <f t="shared" si="0"/>
        <v>19.5</v>
      </c>
      <c r="G3" s="11" t="s">
        <v>56</v>
      </c>
      <c r="H3" s="15">
        <v>38</v>
      </c>
      <c r="I3" s="11" t="s">
        <v>215</v>
      </c>
      <c r="J3" s="11" t="s">
        <v>2</v>
      </c>
      <c r="K3" s="11" t="s">
        <v>2</v>
      </c>
      <c r="L3" s="16">
        <v>0</v>
      </c>
      <c r="M3" s="16">
        <v>0</v>
      </c>
      <c r="N3" s="16">
        <v>0</v>
      </c>
      <c r="O3" s="16">
        <v>6</v>
      </c>
      <c r="P3" s="16">
        <v>0</v>
      </c>
      <c r="Q3" s="16">
        <v>12</v>
      </c>
      <c r="R3" s="16">
        <v>1.5</v>
      </c>
    </row>
    <row r="4" spans="1:24" x14ac:dyDescent="0.2">
      <c r="A4" s="10" t="s">
        <v>25</v>
      </c>
      <c r="B4" s="10" t="s">
        <v>33</v>
      </c>
      <c r="C4" s="11" t="s">
        <v>20</v>
      </c>
      <c r="D4" s="12">
        <v>553248</v>
      </c>
      <c r="E4" s="13">
        <v>45230.49542550926</v>
      </c>
      <c r="F4" s="14">
        <f t="shared" si="0"/>
        <v>19.5</v>
      </c>
      <c r="G4" s="11" t="s">
        <v>56</v>
      </c>
      <c r="H4" s="15">
        <v>38</v>
      </c>
      <c r="I4" s="11" t="s">
        <v>215</v>
      </c>
      <c r="J4" s="11" t="s">
        <v>2</v>
      </c>
      <c r="K4" s="11" t="s">
        <v>2</v>
      </c>
      <c r="L4" s="16">
        <v>0</v>
      </c>
      <c r="M4" s="16">
        <v>0</v>
      </c>
      <c r="N4" s="16">
        <v>0</v>
      </c>
      <c r="O4" s="16">
        <v>6</v>
      </c>
      <c r="P4" s="16">
        <v>0</v>
      </c>
      <c r="Q4" s="16">
        <v>12</v>
      </c>
      <c r="R4" s="16">
        <v>1.5</v>
      </c>
    </row>
    <row r="5" spans="1:24" x14ac:dyDescent="0.2">
      <c r="A5" s="10" t="s">
        <v>25</v>
      </c>
      <c r="B5" s="10" t="s">
        <v>33</v>
      </c>
      <c r="C5" s="11" t="s">
        <v>18</v>
      </c>
      <c r="D5" s="12">
        <v>552168</v>
      </c>
      <c r="E5" s="13">
        <v>45229.56902520833</v>
      </c>
      <c r="F5" s="14">
        <f t="shared" si="0"/>
        <v>17.799999999999997</v>
      </c>
      <c r="G5" s="11" t="s">
        <v>63</v>
      </c>
      <c r="H5" s="15">
        <v>27</v>
      </c>
      <c r="I5" s="11" t="s">
        <v>215</v>
      </c>
      <c r="J5" s="11" t="s">
        <v>2</v>
      </c>
      <c r="K5" s="11" t="s">
        <v>2</v>
      </c>
      <c r="L5" s="16">
        <v>0</v>
      </c>
      <c r="M5" s="16">
        <v>0</v>
      </c>
      <c r="N5" s="16">
        <v>0</v>
      </c>
      <c r="O5" s="16">
        <v>6</v>
      </c>
      <c r="P5" s="16">
        <v>3</v>
      </c>
      <c r="Q5" s="16">
        <v>7.4</v>
      </c>
      <c r="R5" s="16">
        <v>1.4</v>
      </c>
    </row>
    <row r="6" spans="1:24" x14ac:dyDescent="0.2">
      <c r="A6" s="10" t="s">
        <v>25</v>
      </c>
      <c r="B6" s="10" t="s">
        <v>33</v>
      </c>
      <c r="C6" s="11" t="s">
        <v>18</v>
      </c>
      <c r="D6" s="12">
        <v>551958</v>
      </c>
      <c r="E6" s="13">
        <v>45229.488217812497</v>
      </c>
      <c r="F6" s="14">
        <f t="shared" ref="F6:F9" si="1">SUM(L6:R6)</f>
        <v>14.7</v>
      </c>
      <c r="G6" s="11" t="s">
        <v>86</v>
      </c>
      <c r="H6" s="15">
        <v>32</v>
      </c>
      <c r="I6" s="11" t="s">
        <v>215</v>
      </c>
      <c r="J6" s="11" t="s">
        <v>2</v>
      </c>
      <c r="K6" s="11" t="s">
        <v>2</v>
      </c>
      <c r="L6" s="16">
        <v>0</v>
      </c>
      <c r="M6" s="16">
        <v>0</v>
      </c>
      <c r="N6" s="16">
        <v>0</v>
      </c>
      <c r="O6" s="16">
        <v>6</v>
      </c>
      <c r="P6" s="16">
        <v>0</v>
      </c>
      <c r="Q6" s="16">
        <v>7.2</v>
      </c>
      <c r="R6" s="16">
        <v>1.5</v>
      </c>
    </row>
    <row r="7" spans="1:24" x14ac:dyDescent="0.2">
      <c r="A7" s="10" t="s">
        <v>25</v>
      </c>
      <c r="B7" s="10" t="s">
        <v>33</v>
      </c>
      <c r="C7" s="11" t="s">
        <v>18</v>
      </c>
      <c r="D7" s="12">
        <v>550073</v>
      </c>
      <c r="E7" s="13">
        <v>45224.7203084375</v>
      </c>
      <c r="F7" s="14">
        <f t="shared" si="1"/>
        <v>14.6</v>
      </c>
      <c r="G7" s="11" t="s">
        <v>88</v>
      </c>
      <c r="H7" s="15">
        <v>36</v>
      </c>
      <c r="I7" s="11" t="s">
        <v>215</v>
      </c>
      <c r="J7" s="11" t="s">
        <v>2</v>
      </c>
      <c r="K7" s="11" t="s">
        <v>2</v>
      </c>
      <c r="L7" s="16">
        <v>0</v>
      </c>
      <c r="M7" s="16">
        <v>0</v>
      </c>
      <c r="N7" s="16">
        <v>0</v>
      </c>
      <c r="O7" s="16">
        <v>6</v>
      </c>
      <c r="P7" s="16">
        <v>0</v>
      </c>
      <c r="Q7" s="16">
        <v>8</v>
      </c>
      <c r="R7" s="16">
        <v>0.6</v>
      </c>
    </row>
    <row r="8" spans="1:24" x14ac:dyDescent="0.2">
      <c r="A8" s="10" t="s">
        <v>25</v>
      </c>
      <c r="B8" s="10" t="s">
        <v>33</v>
      </c>
      <c r="C8" s="11" t="s">
        <v>18</v>
      </c>
      <c r="D8" s="12">
        <v>553351</v>
      </c>
      <c r="E8" s="13">
        <v>45230.556752488425</v>
      </c>
      <c r="F8" s="14">
        <f t="shared" si="1"/>
        <v>13.5</v>
      </c>
      <c r="G8" s="11" t="s">
        <v>98</v>
      </c>
      <c r="H8" s="15">
        <v>39</v>
      </c>
      <c r="I8" s="11" t="s">
        <v>215</v>
      </c>
      <c r="J8" s="11" t="s">
        <v>2</v>
      </c>
      <c r="K8" s="11" t="s">
        <v>2</v>
      </c>
      <c r="L8" s="16">
        <v>0</v>
      </c>
      <c r="M8" s="16">
        <v>0</v>
      </c>
      <c r="N8" s="16">
        <v>0</v>
      </c>
      <c r="O8" s="16">
        <v>0</v>
      </c>
      <c r="P8" s="16">
        <v>0</v>
      </c>
      <c r="Q8" s="16">
        <v>12</v>
      </c>
      <c r="R8" s="16">
        <v>1.5</v>
      </c>
    </row>
    <row r="9" spans="1:24" x14ac:dyDescent="0.2">
      <c r="A9" s="10" t="s">
        <v>25</v>
      </c>
      <c r="B9" s="10" t="s">
        <v>33</v>
      </c>
      <c r="C9" s="11" t="s">
        <v>18</v>
      </c>
      <c r="D9" s="12">
        <v>552897</v>
      </c>
      <c r="E9" s="13">
        <v>45230.020927974532</v>
      </c>
      <c r="F9" s="14">
        <f t="shared" si="1"/>
        <v>13.2</v>
      </c>
      <c r="G9" s="11" t="s">
        <v>100</v>
      </c>
      <c r="H9" s="15">
        <v>38</v>
      </c>
      <c r="I9" s="11" t="s">
        <v>215</v>
      </c>
      <c r="J9" s="11" t="s">
        <v>2</v>
      </c>
      <c r="K9" s="11" t="s">
        <v>2</v>
      </c>
      <c r="L9" s="16">
        <v>0</v>
      </c>
      <c r="M9" s="16">
        <v>0</v>
      </c>
      <c r="N9" s="16">
        <v>0</v>
      </c>
      <c r="O9" s="16">
        <v>6</v>
      </c>
      <c r="P9" s="16">
        <v>3</v>
      </c>
      <c r="Q9" s="16">
        <v>3</v>
      </c>
      <c r="R9" s="16">
        <v>1.2</v>
      </c>
    </row>
    <row r="10" spans="1:24" x14ac:dyDescent="0.2">
      <c r="A10" s="10" t="s">
        <v>25</v>
      </c>
      <c r="B10" s="10" t="s">
        <v>33</v>
      </c>
      <c r="C10" s="11" t="s">
        <v>18</v>
      </c>
      <c r="D10" s="12">
        <v>558748</v>
      </c>
      <c r="E10" s="13">
        <v>45235.892543240741</v>
      </c>
      <c r="F10" s="14">
        <f t="shared" ref="F10:F12" si="2">SUM(L10:R10)</f>
        <v>13</v>
      </c>
      <c r="G10" s="11" t="s">
        <v>101</v>
      </c>
      <c r="H10" s="15">
        <v>32</v>
      </c>
      <c r="I10" s="11" t="s">
        <v>215</v>
      </c>
      <c r="J10" s="11" t="s">
        <v>2</v>
      </c>
      <c r="K10" s="11" t="s">
        <v>1</v>
      </c>
      <c r="L10" s="16">
        <v>6</v>
      </c>
      <c r="M10" s="16">
        <v>0</v>
      </c>
      <c r="N10" s="16">
        <v>0</v>
      </c>
      <c r="O10" s="16">
        <v>6</v>
      </c>
      <c r="P10" s="16">
        <v>0</v>
      </c>
      <c r="Q10" s="16">
        <v>1</v>
      </c>
      <c r="R10" s="16">
        <v>0</v>
      </c>
    </row>
    <row r="11" spans="1:24" x14ac:dyDescent="0.2">
      <c r="A11" s="10" t="s">
        <v>25</v>
      </c>
      <c r="B11" s="10" t="s">
        <v>33</v>
      </c>
      <c r="C11" s="11" t="s">
        <v>18</v>
      </c>
      <c r="D11" s="12">
        <v>553988</v>
      </c>
      <c r="E11" s="13">
        <v>45230.902156111108</v>
      </c>
      <c r="F11" s="14">
        <f t="shared" si="2"/>
        <v>12.4</v>
      </c>
      <c r="G11" s="11" t="s">
        <v>108</v>
      </c>
      <c r="H11" s="15">
        <v>26</v>
      </c>
      <c r="I11" s="11" t="s">
        <v>215</v>
      </c>
      <c r="J11" s="11" t="s">
        <v>2</v>
      </c>
      <c r="K11" s="11" t="s">
        <v>2</v>
      </c>
      <c r="L11" s="16">
        <v>0</v>
      </c>
      <c r="M11" s="16">
        <v>0</v>
      </c>
      <c r="N11" s="16">
        <v>0</v>
      </c>
      <c r="O11" s="16">
        <v>6</v>
      </c>
      <c r="P11" s="16">
        <v>0</v>
      </c>
      <c r="Q11" s="16">
        <v>6.4</v>
      </c>
      <c r="R11" s="16">
        <v>0</v>
      </c>
    </row>
    <row r="12" spans="1:24" x14ac:dyDescent="0.2">
      <c r="A12" s="10" t="s">
        <v>25</v>
      </c>
      <c r="B12" s="10" t="s">
        <v>33</v>
      </c>
      <c r="C12" s="11" t="s">
        <v>18</v>
      </c>
      <c r="D12" s="12">
        <v>554155</v>
      </c>
      <c r="E12" s="13">
        <v>45231.015087430555</v>
      </c>
      <c r="F12" s="14">
        <f t="shared" si="2"/>
        <v>12.1</v>
      </c>
      <c r="G12" s="11" t="s">
        <v>111</v>
      </c>
      <c r="H12" s="15">
        <v>29</v>
      </c>
      <c r="I12" s="11" t="s">
        <v>215</v>
      </c>
      <c r="J12" s="11" t="s">
        <v>2</v>
      </c>
      <c r="K12" s="11" t="s">
        <v>2</v>
      </c>
      <c r="L12" s="16">
        <v>0</v>
      </c>
      <c r="M12" s="16">
        <v>0</v>
      </c>
      <c r="N12" s="16">
        <v>0</v>
      </c>
      <c r="O12" s="16">
        <v>6</v>
      </c>
      <c r="P12" s="16">
        <v>3</v>
      </c>
      <c r="Q12" s="16">
        <v>1.6</v>
      </c>
      <c r="R12" s="16">
        <v>1.5</v>
      </c>
    </row>
    <row r="13" spans="1:24" x14ac:dyDescent="0.2">
      <c r="A13" s="10" t="s">
        <v>25</v>
      </c>
      <c r="B13" s="10" t="s">
        <v>33</v>
      </c>
      <c r="C13" s="11" t="s">
        <v>18</v>
      </c>
      <c r="D13" s="12">
        <v>552327</v>
      </c>
      <c r="E13" s="13">
        <v>45229.636725393517</v>
      </c>
      <c r="F13" s="14">
        <f t="shared" ref="F13:F14" si="3">SUM(L13:R13)</f>
        <v>11.4</v>
      </c>
      <c r="G13" s="11" t="s">
        <v>120</v>
      </c>
      <c r="H13" s="15">
        <v>24</v>
      </c>
      <c r="I13" s="11" t="s">
        <v>215</v>
      </c>
      <c r="J13" s="11" t="s">
        <v>2</v>
      </c>
      <c r="K13" s="11" t="s">
        <v>2</v>
      </c>
      <c r="L13" s="16">
        <v>0</v>
      </c>
      <c r="M13" s="16">
        <v>0</v>
      </c>
      <c r="N13" s="16">
        <v>0</v>
      </c>
      <c r="O13" s="16">
        <v>6</v>
      </c>
      <c r="P13" s="16">
        <v>3</v>
      </c>
      <c r="Q13" s="16">
        <v>2.4</v>
      </c>
      <c r="R13" s="16">
        <v>0</v>
      </c>
    </row>
    <row r="14" spans="1:24" x14ac:dyDescent="0.2">
      <c r="A14" s="10" t="s">
        <v>25</v>
      </c>
      <c r="B14" s="10" t="s">
        <v>33</v>
      </c>
      <c r="C14" s="11" t="s">
        <v>18</v>
      </c>
      <c r="D14" s="12">
        <v>548224</v>
      </c>
      <c r="E14" s="13">
        <v>45221.542054317128</v>
      </c>
      <c r="F14" s="14">
        <f t="shared" si="3"/>
        <v>11.1</v>
      </c>
      <c r="G14" s="11" t="s">
        <v>124</v>
      </c>
      <c r="H14" s="15">
        <v>33</v>
      </c>
      <c r="I14" s="11" t="s">
        <v>215</v>
      </c>
      <c r="J14" s="11" t="s">
        <v>2</v>
      </c>
      <c r="K14" s="11" t="s">
        <v>2</v>
      </c>
      <c r="L14" s="16">
        <v>0</v>
      </c>
      <c r="M14" s="16">
        <v>0</v>
      </c>
      <c r="N14" s="16">
        <v>0</v>
      </c>
      <c r="O14" s="16">
        <v>6</v>
      </c>
      <c r="P14" s="16">
        <v>3</v>
      </c>
      <c r="Q14" s="16">
        <v>0.6</v>
      </c>
      <c r="R14" s="16">
        <v>1.5</v>
      </c>
    </row>
    <row r="15" spans="1:24" x14ac:dyDescent="0.2">
      <c r="A15" s="10" t="s">
        <v>25</v>
      </c>
      <c r="B15" s="10" t="s">
        <v>33</v>
      </c>
      <c r="C15" s="11" t="s">
        <v>18</v>
      </c>
      <c r="D15" s="12">
        <v>549305</v>
      </c>
      <c r="E15" s="13">
        <v>45223.711538090276</v>
      </c>
      <c r="F15" s="14">
        <f t="shared" ref="F15:F18" si="4">SUM(L15:R15)</f>
        <v>9.5</v>
      </c>
      <c r="G15" s="11" t="s">
        <v>141</v>
      </c>
      <c r="H15" s="15">
        <v>24</v>
      </c>
      <c r="I15" s="11" t="s">
        <v>215</v>
      </c>
      <c r="J15" s="11" t="s">
        <v>2</v>
      </c>
      <c r="K15" s="11" t="s">
        <v>2</v>
      </c>
      <c r="L15" s="16">
        <v>0</v>
      </c>
      <c r="M15" s="16">
        <v>0</v>
      </c>
      <c r="N15" s="16">
        <v>0</v>
      </c>
      <c r="O15" s="16">
        <v>6</v>
      </c>
      <c r="P15" s="16">
        <v>0</v>
      </c>
      <c r="Q15" s="16">
        <v>2</v>
      </c>
      <c r="R15" s="16">
        <v>1.5</v>
      </c>
    </row>
    <row r="16" spans="1:24" x14ac:dyDescent="0.2">
      <c r="A16" s="10" t="s">
        <v>25</v>
      </c>
      <c r="B16" s="10" t="s">
        <v>33</v>
      </c>
      <c r="C16" s="11" t="s">
        <v>18</v>
      </c>
      <c r="D16" s="12">
        <v>552005</v>
      </c>
      <c r="E16" s="13">
        <v>45229.50879821759</v>
      </c>
      <c r="F16" s="14">
        <f t="shared" si="4"/>
        <v>8.6</v>
      </c>
      <c r="G16" s="11" t="s">
        <v>152</v>
      </c>
      <c r="H16" s="15">
        <v>30</v>
      </c>
      <c r="I16" s="11" t="s">
        <v>215</v>
      </c>
      <c r="J16" s="11" t="s">
        <v>2</v>
      </c>
      <c r="K16" s="11" t="s">
        <v>2</v>
      </c>
      <c r="L16" s="16">
        <v>0</v>
      </c>
      <c r="M16" s="16">
        <v>0</v>
      </c>
      <c r="N16" s="16">
        <v>0</v>
      </c>
      <c r="O16" s="16">
        <v>6</v>
      </c>
      <c r="P16" s="16">
        <v>0</v>
      </c>
      <c r="Q16" s="16">
        <v>2.6</v>
      </c>
      <c r="R16" s="16">
        <v>0</v>
      </c>
    </row>
    <row r="17" spans="1:18" x14ac:dyDescent="0.2">
      <c r="A17" s="10" t="s">
        <v>25</v>
      </c>
      <c r="B17" s="10" t="s">
        <v>33</v>
      </c>
      <c r="C17" s="11" t="s">
        <v>18</v>
      </c>
      <c r="D17" s="12">
        <v>558691</v>
      </c>
      <c r="E17" s="13">
        <v>45235.873061469909</v>
      </c>
      <c r="F17" s="14">
        <f t="shared" si="4"/>
        <v>8.5</v>
      </c>
      <c r="G17" s="11" t="s">
        <v>154</v>
      </c>
      <c r="H17" s="15">
        <v>24</v>
      </c>
      <c r="I17" s="11" t="s">
        <v>215</v>
      </c>
      <c r="J17" s="11" t="s">
        <v>2</v>
      </c>
      <c r="K17" s="11" t="s">
        <v>2</v>
      </c>
      <c r="L17" s="16">
        <v>0</v>
      </c>
      <c r="M17" s="16">
        <v>0</v>
      </c>
      <c r="N17" s="16">
        <v>0</v>
      </c>
      <c r="O17" s="16">
        <v>6</v>
      </c>
      <c r="P17" s="16">
        <v>0</v>
      </c>
      <c r="Q17" s="16">
        <v>1</v>
      </c>
      <c r="R17" s="16">
        <v>1.5</v>
      </c>
    </row>
    <row r="18" spans="1:18" x14ac:dyDescent="0.2">
      <c r="A18" s="10" t="s">
        <v>25</v>
      </c>
      <c r="B18" s="10" t="s">
        <v>33</v>
      </c>
      <c r="C18" s="11" t="s">
        <v>18</v>
      </c>
      <c r="D18" s="12">
        <v>549896</v>
      </c>
      <c r="E18" s="13">
        <v>45224.585958738426</v>
      </c>
      <c r="F18" s="14">
        <f t="shared" si="4"/>
        <v>7.9</v>
      </c>
      <c r="G18" s="11" t="s">
        <v>157</v>
      </c>
      <c r="H18" s="15">
        <v>37</v>
      </c>
      <c r="I18" s="11" t="s">
        <v>215</v>
      </c>
      <c r="J18" s="11" t="s">
        <v>2</v>
      </c>
      <c r="K18" s="11" t="s">
        <v>2</v>
      </c>
      <c r="L18" s="16">
        <v>0</v>
      </c>
      <c r="M18" s="16">
        <v>0</v>
      </c>
      <c r="N18" s="16">
        <v>0</v>
      </c>
      <c r="O18" s="16">
        <v>6</v>
      </c>
      <c r="P18" s="16">
        <v>0</v>
      </c>
      <c r="Q18" s="16">
        <v>1.4</v>
      </c>
      <c r="R18" s="16">
        <v>0.5</v>
      </c>
    </row>
    <row r="19" spans="1:18" x14ac:dyDescent="0.2">
      <c r="A19" s="10" t="s">
        <v>25</v>
      </c>
      <c r="B19" s="10" t="s">
        <v>33</v>
      </c>
      <c r="C19" s="11" t="s">
        <v>18</v>
      </c>
      <c r="D19" s="12">
        <v>547436</v>
      </c>
      <c r="E19" s="13">
        <v>45218.889995937498</v>
      </c>
      <c r="F19" s="14">
        <f t="shared" ref="F19:F24" si="5">SUM(L19:R19)</f>
        <v>7.9</v>
      </c>
      <c r="G19" s="11" t="s">
        <v>156</v>
      </c>
      <c r="H19" s="15">
        <v>24</v>
      </c>
      <c r="I19" s="11" t="s">
        <v>215</v>
      </c>
      <c r="J19" s="11" t="s">
        <v>2</v>
      </c>
      <c r="K19" s="11" t="s">
        <v>2</v>
      </c>
      <c r="L19" s="16">
        <v>0</v>
      </c>
      <c r="M19" s="16">
        <v>0</v>
      </c>
      <c r="N19" s="16">
        <v>0</v>
      </c>
      <c r="O19" s="16">
        <v>6</v>
      </c>
      <c r="P19" s="16">
        <v>0</v>
      </c>
      <c r="Q19" s="16">
        <v>0.4</v>
      </c>
      <c r="R19" s="16">
        <v>1.5</v>
      </c>
    </row>
    <row r="20" spans="1:18" x14ac:dyDescent="0.2">
      <c r="A20" s="10" t="s">
        <v>25</v>
      </c>
      <c r="B20" s="10" t="s">
        <v>33</v>
      </c>
      <c r="C20" s="11" t="s">
        <v>11</v>
      </c>
      <c r="D20" s="12">
        <v>549272</v>
      </c>
      <c r="E20" s="13">
        <v>45223.693636238422</v>
      </c>
      <c r="F20" s="14">
        <f t="shared" si="5"/>
        <v>7.5</v>
      </c>
      <c r="G20" s="11" t="s">
        <v>161</v>
      </c>
      <c r="H20" s="15">
        <v>34</v>
      </c>
      <c r="I20" s="11" t="s">
        <v>215</v>
      </c>
      <c r="J20" s="11" t="s">
        <v>2</v>
      </c>
      <c r="K20" s="11" t="s">
        <v>2</v>
      </c>
      <c r="L20" s="16">
        <v>0</v>
      </c>
      <c r="M20" s="16">
        <v>0</v>
      </c>
      <c r="N20" s="16">
        <v>0</v>
      </c>
      <c r="O20" s="16">
        <v>6</v>
      </c>
      <c r="P20" s="16">
        <v>0</v>
      </c>
      <c r="Q20" s="16">
        <v>0</v>
      </c>
      <c r="R20" s="16">
        <v>1.5</v>
      </c>
    </row>
    <row r="21" spans="1:18" x14ac:dyDescent="0.2">
      <c r="A21" s="10" t="s">
        <v>25</v>
      </c>
      <c r="B21" s="10" t="s">
        <v>33</v>
      </c>
      <c r="C21" s="11" t="s">
        <v>18</v>
      </c>
      <c r="D21" s="12">
        <v>549535</v>
      </c>
      <c r="E21" s="13">
        <v>45223.98862452546</v>
      </c>
      <c r="F21" s="14">
        <f t="shared" si="5"/>
        <v>7.4</v>
      </c>
      <c r="G21" s="11" t="s">
        <v>166</v>
      </c>
      <c r="H21" s="15">
        <v>25</v>
      </c>
      <c r="I21" s="11" t="s">
        <v>215</v>
      </c>
      <c r="J21" s="11" t="s">
        <v>2</v>
      </c>
      <c r="K21" s="11" t="s">
        <v>2</v>
      </c>
      <c r="L21" s="16">
        <v>0</v>
      </c>
      <c r="M21" s="16">
        <v>0</v>
      </c>
      <c r="N21" s="16">
        <v>0</v>
      </c>
      <c r="O21" s="16">
        <v>6</v>
      </c>
      <c r="P21" s="16">
        <v>0</v>
      </c>
      <c r="Q21" s="16">
        <v>0.2</v>
      </c>
      <c r="R21" s="16">
        <v>1.2</v>
      </c>
    </row>
    <row r="22" spans="1:18" x14ac:dyDescent="0.2">
      <c r="A22" s="10" t="s">
        <v>25</v>
      </c>
      <c r="B22" s="10" t="s">
        <v>33</v>
      </c>
      <c r="C22" s="11" t="s">
        <v>18</v>
      </c>
      <c r="D22" s="12">
        <v>551888</v>
      </c>
      <c r="E22" s="13">
        <v>45229.470649918978</v>
      </c>
      <c r="F22" s="14">
        <f t="shared" si="5"/>
        <v>6.9</v>
      </c>
      <c r="G22" s="11" t="s">
        <v>171</v>
      </c>
      <c r="H22" s="15">
        <v>24</v>
      </c>
      <c r="I22" s="11" t="s">
        <v>215</v>
      </c>
      <c r="J22" s="11" t="s">
        <v>2</v>
      </c>
      <c r="K22" s="11" t="s">
        <v>2</v>
      </c>
      <c r="L22" s="16">
        <v>0</v>
      </c>
      <c r="M22" s="16">
        <v>0</v>
      </c>
      <c r="N22" s="16">
        <v>0</v>
      </c>
      <c r="O22" s="16">
        <v>6</v>
      </c>
      <c r="P22" s="16">
        <v>0</v>
      </c>
      <c r="Q22" s="16">
        <v>0.2</v>
      </c>
      <c r="R22" s="16">
        <v>0.7</v>
      </c>
    </row>
    <row r="23" spans="1:18" x14ac:dyDescent="0.2">
      <c r="A23" s="10" t="s">
        <v>25</v>
      </c>
      <c r="B23" s="10" t="s">
        <v>33</v>
      </c>
      <c r="C23" s="11" t="s">
        <v>11</v>
      </c>
      <c r="D23" s="12">
        <v>553217</v>
      </c>
      <c r="E23" s="13">
        <v>45230.483390624999</v>
      </c>
      <c r="F23" s="14">
        <f t="shared" si="5"/>
        <v>6.8</v>
      </c>
      <c r="G23" s="11" t="s">
        <v>173</v>
      </c>
      <c r="H23" s="15">
        <v>23</v>
      </c>
      <c r="I23" s="11" t="s">
        <v>215</v>
      </c>
      <c r="J23" s="11" t="s">
        <v>2</v>
      </c>
      <c r="K23" s="11" t="s">
        <v>2</v>
      </c>
      <c r="L23" s="16">
        <v>0</v>
      </c>
      <c r="M23" s="16">
        <v>0</v>
      </c>
      <c r="N23" s="16">
        <v>0</v>
      </c>
      <c r="O23" s="16">
        <v>6</v>
      </c>
      <c r="P23" s="16">
        <v>0</v>
      </c>
      <c r="Q23" s="16">
        <v>0</v>
      </c>
      <c r="R23" s="16">
        <v>0.8</v>
      </c>
    </row>
    <row r="24" spans="1:18" x14ac:dyDescent="0.2">
      <c r="A24" s="10" t="s">
        <v>25</v>
      </c>
      <c r="B24" s="10" t="s">
        <v>33</v>
      </c>
      <c r="C24" s="11" t="s">
        <v>11</v>
      </c>
      <c r="D24" s="12">
        <v>547461</v>
      </c>
      <c r="E24" s="13">
        <v>45218.926262326386</v>
      </c>
      <c r="F24" s="14">
        <f t="shared" si="5"/>
        <v>6.5</v>
      </c>
      <c r="G24" s="11" t="s">
        <v>176</v>
      </c>
      <c r="H24" s="15">
        <v>23</v>
      </c>
      <c r="I24" s="11" t="s">
        <v>215</v>
      </c>
      <c r="J24" s="11" t="s">
        <v>2</v>
      </c>
      <c r="K24" s="11" t="s">
        <v>2</v>
      </c>
      <c r="L24" s="16">
        <v>0</v>
      </c>
      <c r="M24" s="16">
        <v>0</v>
      </c>
      <c r="N24" s="16">
        <v>0</v>
      </c>
      <c r="O24" s="16">
        <v>6</v>
      </c>
      <c r="P24" s="16">
        <v>0</v>
      </c>
      <c r="Q24" s="16">
        <v>0</v>
      </c>
      <c r="R24" s="16">
        <v>0.5</v>
      </c>
    </row>
    <row r="25" spans="1:18" x14ac:dyDescent="0.2">
      <c r="A25" s="10" t="s">
        <v>25</v>
      </c>
      <c r="B25" s="10" t="s">
        <v>33</v>
      </c>
      <c r="C25" s="11" t="s">
        <v>18</v>
      </c>
      <c r="D25" s="12">
        <v>549220</v>
      </c>
      <c r="E25" s="13">
        <v>45223.663095138887</v>
      </c>
      <c r="F25" s="14">
        <f t="shared" ref="F25:F27" si="6">SUM(L25:R25)</f>
        <v>6.2</v>
      </c>
      <c r="G25" s="11" t="s">
        <v>185</v>
      </c>
      <c r="H25" s="15">
        <v>23</v>
      </c>
      <c r="I25" s="11" t="s">
        <v>215</v>
      </c>
      <c r="J25" s="11" t="s">
        <v>2</v>
      </c>
      <c r="K25" s="11" t="s">
        <v>2</v>
      </c>
      <c r="L25" s="16">
        <v>0</v>
      </c>
      <c r="M25" s="16">
        <v>0</v>
      </c>
      <c r="N25" s="16">
        <v>0</v>
      </c>
      <c r="O25" s="16">
        <v>6</v>
      </c>
      <c r="P25" s="16">
        <v>0</v>
      </c>
      <c r="Q25" s="16">
        <v>0.2</v>
      </c>
      <c r="R25" s="16">
        <v>0</v>
      </c>
    </row>
    <row r="26" spans="1:18" x14ac:dyDescent="0.2">
      <c r="A26" s="10" t="s">
        <v>25</v>
      </c>
      <c r="B26" s="10" t="s">
        <v>33</v>
      </c>
      <c r="C26" s="11" t="s">
        <v>20</v>
      </c>
      <c r="D26" s="12">
        <v>549221</v>
      </c>
      <c r="E26" s="13">
        <v>45223.663120821759</v>
      </c>
      <c r="F26" s="14">
        <f t="shared" si="6"/>
        <v>6.2</v>
      </c>
      <c r="G26" s="11" t="s">
        <v>185</v>
      </c>
      <c r="H26" s="15">
        <v>23</v>
      </c>
      <c r="I26" s="11" t="s">
        <v>215</v>
      </c>
      <c r="J26" s="11" t="s">
        <v>2</v>
      </c>
      <c r="K26" s="11" t="s">
        <v>2</v>
      </c>
      <c r="L26" s="16">
        <v>0</v>
      </c>
      <c r="M26" s="16">
        <v>0</v>
      </c>
      <c r="N26" s="16">
        <v>0</v>
      </c>
      <c r="O26" s="16">
        <v>6</v>
      </c>
      <c r="P26" s="16">
        <v>0</v>
      </c>
      <c r="Q26" s="16">
        <v>0.2</v>
      </c>
      <c r="R26" s="16">
        <v>0</v>
      </c>
    </row>
    <row r="27" spans="1:18" x14ac:dyDescent="0.2">
      <c r="A27" s="10" t="s">
        <v>25</v>
      </c>
      <c r="B27" s="10" t="s">
        <v>33</v>
      </c>
      <c r="C27" s="11" t="s">
        <v>11</v>
      </c>
      <c r="D27" s="12">
        <v>549504</v>
      </c>
      <c r="E27" s="13">
        <v>45223.929851539353</v>
      </c>
      <c r="F27" s="14">
        <f t="shared" si="6"/>
        <v>6</v>
      </c>
      <c r="G27" s="11" t="s">
        <v>188</v>
      </c>
      <c r="H27" s="15">
        <v>30</v>
      </c>
      <c r="I27" s="11" t="s">
        <v>215</v>
      </c>
      <c r="J27" s="11" t="s">
        <v>2</v>
      </c>
      <c r="K27" s="11" t="s">
        <v>2</v>
      </c>
      <c r="L27" s="16">
        <v>0</v>
      </c>
      <c r="M27" s="16">
        <v>0</v>
      </c>
      <c r="N27" s="16">
        <v>0</v>
      </c>
      <c r="O27" s="16">
        <v>6</v>
      </c>
      <c r="P27" s="16">
        <v>0</v>
      </c>
      <c r="Q27" s="16">
        <v>0</v>
      </c>
      <c r="R27" s="16">
        <v>0</v>
      </c>
    </row>
  </sheetData>
  <autoFilter ref="A1:X27" xr:uid="{00000000-0009-0000-0000-000004000000}"/>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6"/>
  <sheetViews>
    <sheetView topLeftCell="K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31</v>
      </c>
      <c r="I1" s="6" t="s">
        <v>8</v>
      </c>
      <c r="J1" s="6" t="s">
        <v>10</v>
      </c>
      <c r="K1" s="6" t="s">
        <v>9</v>
      </c>
      <c r="L1" s="6" t="s">
        <v>15</v>
      </c>
      <c r="M1" s="6" t="s">
        <v>227</v>
      </c>
      <c r="N1" s="6" t="s">
        <v>221</v>
      </c>
      <c r="O1" s="6" t="s">
        <v>22</v>
      </c>
      <c r="P1" s="6" t="s">
        <v>19</v>
      </c>
      <c r="Q1" s="6" t="s">
        <v>23</v>
      </c>
      <c r="R1" s="6" t="s">
        <v>16</v>
      </c>
      <c r="S1" s="9"/>
      <c r="T1" s="9"/>
      <c r="U1" s="9"/>
      <c r="V1" s="9"/>
      <c r="W1" s="9"/>
      <c r="X1" s="9"/>
    </row>
    <row r="2" spans="1:24" x14ac:dyDescent="0.2">
      <c r="A2" s="10" t="s">
        <v>25</v>
      </c>
      <c r="B2" s="10" t="s">
        <v>33</v>
      </c>
      <c r="C2" s="11" t="s">
        <v>18</v>
      </c>
      <c r="D2" s="12">
        <v>549366</v>
      </c>
      <c r="E2" s="13">
        <v>45223.776567974535</v>
      </c>
      <c r="F2" s="14">
        <f t="shared" ref="F2" si="0">SUM(L2:R2)</f>
        <v>21.9</v>
      </c>
      <c r="G2" s="11" t="s">
        <v>42</v>
      </c>
      <c r="H2" s="15">
        <v>39</v>
      </c>
      <c r="I2" s="11" t="s">
        <v>212</v>
      </c>
      <c r="J2" s="11" t="s">
        <v>2</v>
      </c>
      <c r="K2" s="11" t="s">
        <v>2</v>
      </c>
      <c r="L2" s="16">
        <v>0</v>
      </c>
      <c r="M2" s="16">
        <v>0</v>
      </c>
      <c r="N2" s="16">
        <v>0</v>
      </c>
      <c r="O2" s="16">
        <v>6</v>
      </c>
      <c r="P2" s="16">
        <v>3</v>
      </c>
      <c r="Q2" s="16">
        <v>12</v>
      </c>
      <c r="R2" s="16">
        <v>0.9</v>
      </c>
    </row>
    <row r="3" spans="1:24" x14ac:dyDescent="0.2">
      <c r="A3" s="10" t="s">
        <v>25</v>
      </c>
      <c r="B3" s="10" t="s">
        <v>33</v>
      </c>
      <c r="C3" s="11" t="s">
        <v>18</v>
      </c>
      <c r="D3" s="12">
        <v>550868</v>
      </c>
      <c r="E3" s="13">
        <v>45226.490461967587</v>
      </c>
      <c r="F3" s="14">
        <f t="shared" ref="F3" si="1">SUM(L3:R3)</f>
        <v>16.5</v>
      </c>
      <c r="G3" s="11" t="s">
        <v>71</v>
      </c>
      <c r="H3" s="15">
        <v>23</v>
      </c>
      <c r="I3" s="11" t="s">
        <v>212</v>
      </c>
      <c r="J3" s="11" t="s">
        <v>2</v>
      </c>
      <c r="K3" s="11" t="s">
        <v>2</v>
      </c>
      <c r="L3" s="16">
        <v>0</v>
      </c>
      <c r="M3" s="16">
        <v>0</v>
      </c>
      <c r="N3" s="16">
        <v>0</v>
      </c>
      <c r="O3" s="16">
        <v>0</v>
      </c>
      <c r="P3" s="16">
        <v>3</v>
      </c>
      <c r="Q3" s="16">
        <v>12</v>
      </c>
      <c r="R3" s="16">
        <v>1.5</v>
      </c>
    </row>
    <row r="4" spans="1:24" x14ac:dyDescent="0.2">
      <c r="A4" s="10" t="s">
        <v>25</v>
      </c>
      <c r="B4" s="10" t="s">
        <v>33</v>
      </c>
      <c r="C4" s="11" t="s">
        <v>18</v>
      </c>
      <c r="D4" s="12">
        <v>552502</v>
      </c>
      <c r="E4" s="13">
        <v>45229.714765162033</v>
      </c>
      <c r="F4" s="14">
        <f t="shared" ref="F4" si="2">SUM(L4:R4)</f>
        <v>12.1</v>
      </c>
      <c r="G4" s="11" t="s">
        <v>27</v>
      </c>
      <c r="H4" s="15">
        <v>27</v>
      </c>
      <c r="I4" s="11" t="s">
        <v>212</v>
      </c>
      <c r="J4" s="11" t="s">
        <v>2</v>
      </c>
      <c r="K4" s="11" t="s">
        <v>2</v>
      </c>
      <c r="L4" s="16">
        <v>0</v>
      </c>
      <c r="M4" s="16">
        <v>0</v>
      </c>
      <c r="N4" s="16">
        <v>0</v>
      </c>
      <c r="O4" s="16">
        <v>6</v>
      </c>
      <c r="P4" s="16">
        <v>3</v>
      </c>
      <c r="Q4" s="16">
        <v>2.2000000000000002</v>
      </c>
      <c r="R4" s="16">
        <v>0.9</v>
      </c>
    </row>
    <row r="5" spans="1:24" x14ac:dyDescent="0.2">
      <c r="A5" s="10" t="s">
        <v>25</v>
      </c>
      <c r="B5" s="10" t="s">
        <v>33</v>
      </c>
      <c r="C5" s="11" t="s">
        <v>11</v>
      </c>
      <c r="D5" s="12">
        <v>553853</v>
      </c>
      <c r="E5" s="13">
        <v>45230.786584479167</v>
      </c>
      <c r="F5" s="14">
        <f t="shared" ref="F5" si="3">SUM(L5:R5)</f>
        <v>9.5</v>
      </c>
      <c r="G5" s="11" t="s">
        <v>142</v>
      </c>
      <c r="H5" s="15">
        <v>26</v>
      </c>
      <c r="I5" s="11" t="s">
        <v>212</v>
      </c>
      <c r="J5" s="11" t="s">
        <v>2</v>
      </c>
      <c r="K5" s="11" t="s">
        <v>2</v>
      </c>
      <c r="L5" s="16">
        <v>0</v>
      </c>
      <c r="M5" s="16">
        <v>0</v>
      </c>
      <c r="N5" s="16">
        <v>0</v>
      </c>
      <c r="O5" s="16">
        <v>6</v>
      </c>
      <c r="P5" s="16">
        <v>3</v>
      </c>
      <c r="Q5" s="16">
        <v>0</v>
      </c>
      <c r="R5" s="16">
        <v>0.5</v>
      </c>
    </row>
    <row r="6" spans="1:24" x14ac:dyDescent="0.2">
      <c r="A6" s="10" t="s">
        <v>25</v>
      </c>
      <c r="B6" s="10" t="s">
        <v>33</v>
      </c>
      <c r="C6" s="11" t="s">
        <v>11</v>
      </c>
      <c r="D6" s="12">
        <v>546874</v>
      </c>
      <c r="E6" s="13">
        <v>45217.983928865739</v>
      </c>
      <c r="F6" s="14">
        <f t="shared" ref="F6" si="4">SUM(L6:R6)</f>
        <v>7.5</v>
      </c>
      <c r="G6" s="11" t="s">
        <v>164</v>
      </c>
      <c r="H6" s="15">
        <v>35</v>
      </c>
      <c r="I6" s="11" t="s">
        <v>212</v>
      </c>
      <c r="J6" s="11" t="s">
        <v>2</v>
      </c>
      <c r="K6" s="11" t="s">
        <v>2</v>
      </c>
      <c r="L6" s="16">
        <v>0</v>
      </c>
      <c r="M6" s="16">
        <v>0</v>
      </c>
      <c r="N6" s="16">
        <v>0</v>
      </c>
      <c r="O6" s="16">
        <v>6</v>
      </c>
      <c r="P6" s="16">
        <v>0</v>
      </c>
      <c r="Q6" s="16">
        <v>0</v>
      </c>
      <c r="R6" s="16">
        <v>1.5</v>
      </c>
    </row>
  </sheetData>
  <autoFilter ref="A1:AF6" xr:uid="{00000000-0009-0000-0000-000005000000}"/>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20"/>
  <sheetViews>
    <sheetView topLeftCell="L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31</v>
      </c>
      <c r="I1" s="6" t="s">
        <v>8</v>
      </c>
      <c r="J1" s="6" t="s">
        <v>10</v>
      </c>
      <c r="K1" s="6" t="s">
        <v>9</v>
      </c>
      <c r="L1" s="6" t="s">
        <v>15</v>
      </c>
      <c r="M1" s="6" t="s">
        <v>227</v>
      </c>
      <c r="N1" s="6" t="s">
        <v>221</v>
      </c>
      <c r="O1" s="6" t="s">
        <v>22</v>
      </c>
      <c r="P1" s="6" t="s">
        <v>19</v>
      </c>
      <c r="Q1" s="6" t="s">
        <v>23</v>
      </c>
      <c r="R1" s="6" t="s">
        <v>16</v>
      </c>
      <c r="S1" s="9"/>
      <c r="T1" s="9"/>
      <c r="U1" s="9"/>
      <c r="V1" s="9"/>
      <c r="W1" s="9"/>
      <c r="X1" s="9"/>
    </row>
    <row r="2" spans="1:24" x14ac:dyDescent="0.2">
      <c r="A2" s="10" t="s">
        <v>25</v>
      </c>
      <c r="B2" s="10" t="s">
        <v>33</v>
      </c>
      <c r="C2" s="11" t="s">
        <v>18</v>
      </c>
      <c r="D2" s="12">
        <v>553798</v>
      </c>
      <c r="E2" s="13">
        <v>45230.758164085644</v>
      </c>
      <c r="F2" s="14">
        <f t="shared" ref="F2" si="0">SUM(L2:R2)</f>
        <v>21.2</v>
      </c>
      <c r="G2" s="11" t="s">
        <v>47</v>
      </c>
      <c r="H2" s="15">
        <v>34</v>
      </c>
      <c r="I2" s="11" t="s">
        <v>214</v>
      </c>
      <c r="J2" s="11" t="s">
        <v>2</v>
      </c>
      <c r="K2" s="11" t="s">
        <v>2</v>
      </c>
      <c r="L2" s="16">
        <v>0</v>
      </c>
      <c r="M2" s="16">
        <v>0</v>
      </c>
      <c r="N2" s="16">
        <v>0</v>
      </c>
      <c r="O2" s="16">
        <v>6</v>
      </c>
      <c r="P2" s="16">
        <v>3</v>
      </c>
      <c r="Q2" s="16">
        <v>12</v>
      </c>
      <c r="R2" s="16">
        <v>0.2</v>
      </c>
    </row>
    <row r="3" spans="1:24" x14ac:dyDescent="0.2">
      <c r="A3" s="10" t="s">
        <v>25</v>
      </c>
      <c r="B3" s="10" t="s">
        <v>33</v>
      </c>
      <c r="C3" s="11" t="s">
        <v>18</v>
      </c>
      <c r="D3" s="12">
        <v>552722</v>
      </c>
      <c r="E3" s="13">
        <v>45229.841547187498</v>
      </c>
      <c r="F3" s="14">
        <f t="shared" ref="F3:F5" si="1">SUM(L3:R3)</f>
        <v>21</v>
      </c>
      <c r="G3" s="11" t="s">
        <v>48</v>
      </c>
      <c r="H3" s="15">
        <v>33</v>
      </c>
      <c r="I3" s="11" t="s">
        <v>214</v>
      </c>
      <c r="J3" s="11" t="s">
        <v>2</v>
      </c>
      <c r="K3" s="11" t="s">
        <v>2</v>
      </c>
      <c r="L3" s="16">
        <v>0</v>
      </c>
      <c r="M3" s="16">
        <v>0</v>
      </c>
      <c r="N3" s="16">
        <v>0</v>
      </c>
      <c r="O3" s="16">
        <v>6</v>
      </c>
      <c r="P3" s="16">
        <v>3</v>
      </c>
      <c r="Q3" s="16">
        <v>12</v>
      </c>
      <c r="R3" s="16">
        <v>0</v>
      </c>
    </row>
    <row r="4" spans="1:24" x14ac:dyDescent="0.2">
      <c r="A4" s="10" t="s">
        <v>25</v>
      </c>
      <c r="B4" s="10" t="s">
        <v>33</v>
      </c>
      <c r="C4" s="11" t="s">
        <v>18</v>
      </c>
      <c r="D4" s="12">
        <v>549499</v>
      </c>
      <c r="E4" s="13">
        <v>45223.927666770833</v>
      </c>
      <c r="F4" s="14">
        <f t="shared" si="1"/>
        <v>18.5</v>
      </c>
      <c r="G4" s="11" t="s">
        <v>59</v>
      </c>
      <c r="H4" s="15">
        <v>38</v>
      </c>
      <c r="I4" s="11" t="s">
        <v>214</v>
      </c>
      <c r="J4" s="11" t="s">
        <v>2</v>
      </c>
      <c r="K4" s="11" t="s">
        <v>2</v>
      </c>
      <c r="L4" s="16">
        <v>0</v>
      </c>
      <c r="M4" s="16">
        <v>0</v>
      </c>
      <c r="N4" s="16">
        <v>0</v>
      </c>
      <c r="O4" s="16">
        <v>6</v>
      </c>
      <c r="P4" s="16">
        <v>0</v>
      </c>
      <c r="Q4" s="16">
        <v>12</v>
      </c>
      <c r="R4" s="16">
        <v>0.5</v>
      </c>
    </row>
    <row r="5" spans="1:24" x14ac:dyDescent="0.2">
      <c r="A5" s="10" t="s">
        <v>25</v>
      </c>
      <c r="B5" s="10" t="s">
        <v>33</v>
      </c>
      <c r="C5" s="11" t="s">
        <v>18</v>
      </c>
      <c r="D5" s="12">
        <v>550190</v>
      </c>
      <c r="E5" s="13">
        <v>45224.846223194443</v>
      </c>
      <c r="F5" s="14">
        <f t="shared" si="1"/>
        <v>17.7</v>
      </c>
      <c r="G5" s="11" t="s">
        <v>64</v>
      </c>
      <c r="H5" s="15">
        <v>35</v>
      </c>
      <c r="I5" s="11" t="s">
        <v>214</v>
      </c>
      <c r="J5" s="11" t="s">
        <v>2</v>
      </c>
      <c r="K5" s="11" t="s">
        <v>2</v>
      </c>
      <c r="L5" s="16">
        <v>0</v>
      </c>
      <c r="M5" s="16">
        <v>0</v>
      </c>
      <c r="N5" s="16">
        <v>0</v>
      </c>
      <c r="O5" s="16">
        <v>6</v>
      </c>
      <c r="P5" s="16">
        <v>3</v>
      </c>
      <c r="Q5" s="16">
        <v>7.4</v>
      </c>
      <c r="R5" s="16">
        <v>1.3</v>
      </c>
    </row>
    <row r="6" spans="1:24" x14ac:dyDescent="0.2">
      <c r="A6" s="10" t="s">
        <v>25</v>
      </c>
      <c r="B6" s="10" t="s">
        <v>33</v>
      </c>
      <c r="C6" s="11" t="s">
        <v>18</v>
      </c>
      <c r="D6" s="12">
        <v>549462</v>
      </c>
      <c r="E6" s="13">
        <v>45223.885368541662</v>
      </c>
      <c r="F6" s="14">
        <f t="shared" ref="F6" si="2">SUM(L6:R6)</f>
        <v>16.3</v>
      </c>
      <c r="G6" s="11" t="s">
        <v>74</v>
      </c>
      <c r="H6" s="15">
        <v>32</v>
      </c>
      <c r="I6" s="11" t="s">
        <v>214</v>
      </c>
      <c r="J6" s="11" t="s">
        <v>2</v>
      </c>
      <c r="K6" s="11" t="s">
        <v>2</v>
      </c>
      <c r="L6" s="16">
        <v>0</v>
      </c>
      <c r="M6" s="16">
        <v>0</v>
      </c>
      <c r="N6" s="16">
        <v>0</v>
      </c>
      <c r="O6" s="16">
        <v>6</v>
      </c>
      <c r="P6" s="16">
        <v>3</v>
      </c>
      <c r="Q6" s="16">
        <v>5.8</v>
      </c>
      <c r="R6" s="16">
        <v>1.5</v>
      </c>
    </row>
    <row r="7" spans="1:24" x14ac:dyDescent="0.2">
      <c r="A7" s="10" t="s">
        <v>25</v>
      </c>
      <c r="B7" s="10" t="s">
        <v>33</v>
      </c>
      <c r="C7" s="11" t="s">
        <v>18</v>
      </c>
      <c r="D7" s="12">
        <v>551223</v>
      </c>
      <c r="E7" s="13">
        <v>45227.478281122683</v>
      </c>
      <c r="F7" s="14">
        <f t="shared" ref="F7" si="3">SUM(L7:R7)</f>
        <v>12.7</v>
      </c>
      <c r="G7" s="11" t="s">
        <v>105</v>
      </c>
      <c r="H7" s="15">
        <v>41</v>
      </c>
      <c r="I7" s="11" t="s">
        <v>214</v>
      </c>
      <c r="J7" s="11" t="s">
        <v>2</v>
      </c>
      <c r="K7" s="11" t="s">
        <v>1</v>
      </c>
      <c r="L7" s="16">
        <v>6</v>
      </c>
      <c r="M7" s="16">
        <v>0</v>
      </c>
      <c r="N7" s="16">
        <v>0</v>
      </c>
      <c r="O7" s="16">
        <v>6</v>
      </c>
      <c r="P7" s="16">
        <v>0</v>
      </c>
      <c r="Q7" s="16">
        <v>0.2</v>
      </c>
      <c r="R7" s="16">
        <v>0.5</v>
      </c>
    </row>
    <row r="8" spans="1:24" x14ac:dyDescent="0.2">
      <c r="A8" s="10" t="s">
        <v>25</v>
      </c>
      <c r="B8" s="10" t="s">
        <v>33</v>
      </c>
      <c r="C8" s="11" t="s">
        <v>18</v>
      </c>
      <c r="D8" s="12">
        <v>553769</v>
      </c>
      <c r="E8" s="13">
        <v>45230.740753124999</v>
      </c>
      <c r="F8" s="14">
        <f t="shared" ref="F8:F12" si="4">SUM(L8:R8)</f>
        <v>11.5</v>
      </c>
      <c r="G8" s="11" t="s">
        <v>119</v>
      </c>
      <c r="H8" s="15">
        <v>45</v>
      </c>
      <c r="I8" s="11" t="s">
        <v>214</v>
      </c>
      <c r="J8" s="11" t="s">
        <v>2</v>
      </c>
      <c r="K8" s="11" t="s">
        <v>2</v>
      </c>
      <c r="L8" s="16">
        <v>0</v>
      </c>
      <c r="M8" s="16">
        <v>0</v>
      </c>
      <c r="N8" s="16">
        <v>0</v>
      </c>
      <c r="O8" s="16">
        <v>6</v>
      </c>
      <c r="P8" s="16">
        <v>0</v>
      </c>
      <c r="Q8" s="16">
        <v>4</v>
      </c>
      <c r="R8" s="16">
        <v>1.5</v>
      </c>
    </row>
    <row r="9" spans="1:24" x14ac:dyDescent="0.2">
      <c r="A9" s="10" t="s">
        <v>25</v>
      </c>
      <c r="B9" s="10" t="s">
        <v>33</v>
      </c>
      <c r="C9" s="11" t="s">
        <v>18</v>
      </c>
      <c r="D9" s="12">
        <v>552814</v>
      </c>
      <c r="E9" s="13">
        <v>45229.925909097219</v>
      </c>
      <c r="F9" s="14">
        <f t="shared" si="4"/>
        <v>11.4</v>
      </c>
      <c r="G9" s="11" t="s">
        <v>122</v>
      </c>
      <c r="H9" s="15">
        <v>27</v>
      </c>
      <c r="I9" s="11" t="s">
        <v>214</v>
      </c>
      <c r="J9" s="11" t="s">
        <v>2</v>
      </c>
      <c r="K9" s="11" t="s">
        <v>2</v>
      </c>
      <c r="L9" s="16">
        <v>0</v>
      </c>
      <c r="M9" s="16">
        <v>0</v>
      </c>
      <c r="N9" s="16">
        <v>0</v>
      </c>
      <c r="O9" s="16">
        <v>6</v>
      </c>
      <c r="P9" s="16">
        <v>3</v>
      </c>
      <c r="Q9" s="16">
        <v>2.4</v>
      </c>
      <c r="R9" s="16">
        <v>0</v>
      </c>
    </row>
    <row r="10" spans="1:24" x14ac:dyDescent="0.2">
      <c r="A10" s="10" t="s">
        <v>25</v>
      </c>
      <c r="B10" s="10" t="s">
        <v>33</v>
      </c>
      <c r="C10" s="11" t="s">
        <v>20</v>
      </c>
      <c r="D10" s="12">
        <v>552815</v>
      </c>
      <c r="E10" s="13">
        <v>45229.925925173608</v>
      </c>
      <c r="F10" s="14">
        <f t="shared" si="4"/>
        <v>11.4</v>
      </c>
      <c r="G10" s="11" t="s">
        <v>122</v>
      </c>
      <c r="H10" s="15">
        <v>27</v>
      </c>
      <c r="I10" s="11" t="s">
        <v>214</v>
      </c>
      <c r="J10" s="11" t="s">
        <v>2</v>
      </c>
      <c r="K10" s="11" t="s">
        <v>2</v>
      </c>
      <c r="L10" s="16">
        <v>0</v>
      </c>
      <c r="M10" s="16">
        <v>0</v>
      </c>
      <c r="N10" s="16">
        <v>0</v>
      </c>
      <c r="O10" s="16">
        <v>6</v>
      </c>
      <c r="P10" s="16">
        <v>3</v>
      </c>
      <c r="Q10" s="16">
        <v>2.4</v>
      </c>
      <c r="R10" s="16">
        <v>0</v>
      </c>
    </row>
    <row r="11" spans="1:24" x14ac:dyDescent="0.2">
      <c r="A11" s="10" t="s">
        <v>25</v>
      </c>
      <c r="B11" s="10" t="s">
        <v>33</v>
      </c>
      <c r="C11" s="11" t="s">
        <v>11</v>
      </c>
      <c r="D11" s="12">
        <v>552482</v>
      </c>
      <c r="E11" s="13">
        <v>45229.695239768516</v>
      </c>
      <c r="F11" s="14">
        <f t="shared" si="4"/>
        <v>10.5</v>
      </c>
      <c r="G11" s="11" t="s">
        <v>129</v>
      </c>
      <c r="H11" s="15">
        <v>26</v>
      </c>
      <c r="I11" s="11" t="s">
        <v>214</v>
      </c>
      <c r="J11" s="11" t="s">
        <v>2</v>
      </c>
      <c r="K11" s="11" t="s">
        <v>2</v>
      </c>
      <c r="L11" s="16">
        <v>0</v>
      </c>
      <c r="M11" s="16">
        <v>0</v>
      </c>
      <c r="N11" s="16">
        <v>0</v>
      </c>
      <c r="O11" s="16">
        <v>6</v>
      </c>
      <c r="P11" s="16">
        <v>3</v>
      </c>
      <c r="Q11" s="16">
        <v>0</v>
      </c>
      <c r="R11" s="16">
        <v>1.5</v>
      </c>
    </row>
    <row r="12" spans="1:24" x14ac:dyDescent="0.2">
      <c r="A12" s="10" t="s">
        <v>25</v>
      </c>
      <c r="B12" s="10" t="s">
        <v>33</v>
      </c>
      <c r="C12" s="11" t="s">
        <v>11</v>
      </c>
      <c r="D12" s="12">
        <v>546771</v>
      </c>
      <c r="E12" s="13">
        <v>45217.752953622687</v>
      </c>
      <c r="F12" s="14">
        <f t="shared" si="4"/>
        <v>9.8000000000000007</v>
      </c>
      <c r="G12" s="11" t="s">
        <v>136</v>
      </c>
      <c r="H12" s="15">
        <v>31</v>
      </c>
      <c r="I12" s="11" t="s">
        <v>214</v>
      </c>
      <c r="J12" s="11" t="s">
        <v>2</v>
      </c>
      <c r="K12" s="11" t="s">
        <v>2</v>
      </c>
      <c r="L12" s="16">
        <v>0</v>
      </c>
      <c r="M12" s="16">
        <v>0</v>
      </c>
      <c r="N12" s="16">
        <v>0</v>
      </c>
      <c r="O12" s="16">
        <v>6</v>
      </c>
      <c r="P12" s="16">
        <v>3</v>
      </c>
      <c r="Q12" s="16">
        <v>0</v>
      </c>
      <c r="R12" s="16">
        <v>0.8</v>
      </c>
    </row>
    <row r="13" spans="1:24" x14ac:dyDescent="0.2">
      <c r="A13" s="10" t="s">
        <v>25</v>
      </c>
      <c r="B13" s="10" t="s">
        <v>33</v>
      </c>
      <c r="C13" s="11" t="s">
        <v>18</v>
      </c>
      <c r="D13" s="12">
        <v>552429</v>
      </c>
      <c r="E13" s="13">
        <v>45229.674429398146</v>
      </c>
      <c r="F13" s="14">
        <f t="shared" ref="F13:F16" si="5">SUM(L13:R13)</f>
        <v>9.5</v>
      </c>
      <c r="G13" s="11" t="s">
        <v>140</v>
      </c>
      <c r="H13" s="15">
        <v>23</v>
      </c>
      <c r="I13" s="11" t="s">
        <v>214</v>
      </c>
      <c r="J13" s="11" t="s">
        <v>2</v>
      </c>
      <c r="K13" s="11" t="s">
        <v>2</v>
      </c>
      <c r="L13" s="16">
        <v>0</v>
      </c>
      <c r="M13" s="16">
        <v>0</v>
      </c>
      <c r="N13" s="16">
        <v>0</v>
      </c>
      <c r="O13" s="16">
        <v>6</v>
      </c>
      <c r="P13" s="16">
        <v>0</v>
      </c>
      <c r="Q13" s="16">
        <v>2</v>
      </c>
      <c r="R13" s="16">
        <v>1.5</v>
      </c>
    </row>
    <row r="14" spans="1:24" x14ac:dyDescent="0.2">
      <c r="A14" s="10" t="s">
        <v>25</v>
      </c>
      <c r="B14" s="10" t="s">
        <v>33</v>
      </c>
      <c r="C14" s="11" t="s">
        <v>11</v>
      </c>
      <c r="D14" s="12">
        <v>549408</v>
      </c>
      <c r="E14" s="13">
        <v>45223.804225497683</v>
      </c>
      <c r="F14" s="14">
        <f t="shared" si="5"/>
        <v>9</v>
      </c>
      <c r="G14" s="11" t="s">
        <v>150</v>
      </c>
      <c r="H14" s="15">
        <v>35</v>
      </c>
      <c r="I14" s="11" t="s">
        <v>214</v>
      </c>
      <c r="J14" s="11" t="s">
        <v>2</v>
      </c>
      <c r="K14" s="11" t="s">
        <v>2</v>
      </c>
      <c r="L14" s="16">
        <v>0</v>
      </c>
      <c r="M14" s="16">
        <v>0</v>
      </c>
      <c r="N14" s="16">
        <v>0</v>
      </c>
      <c r="O14" s="16">
        <v>6</v>
      </c>
      <c r="P14" s="16">
        <v>3</v>
      </c>
      <c r="Q14" s="16">
        <v>0</v>
      </c>
      <c r="R14" s="16">
        <v>0</v>
      </c>
    </row>
    <row r="15" spans="1:24" x14ac:dyDescent="0.2">
      <c r="A15" s="10" t="s">
        <v>25</v>
      </c>
      <c r="B15" s="10" t="s">
        <v>33</v>
      </c>
      <c r="C15" s="11" t="s">
        <v>11</v>
      </c>
      <c r="D15" s="12">
        <v>551848</v>
      </c>
      <c r="E15" s="13">
        <v>45229.459038668982</v>
      </c>
      <c r="F15" s="14">
        <f t="shared" si="5"/>
        <v>9</v>
      </c>
      <c r="G15" s="11" t="s">
        <v>148</v>
      </c>
      <c r="H15" s="15">
        <v>31</v>
      </c>
      <c r="I15" s="11" t="s">
        <v>214</v>
      </c>
      <c r="J15" s="11" t="s">
        <v>2</v>
      </c>
      <c r="K15" s="11" t="s">
        <v>2</v>
      </c>
      <c r="L15" s="16">
        <v>0</v>
      </c>
      <c r="M15" s="16">
        <v>0</v>
      </c>
      <c r="N15" s="16">
        <v>0</v>
      </c>
      <c r="O15" s="16">
        <v>6</v>
      </c>
      <c r="P15" s="16">
        <v>3</v>
      </c>
      <c r="Q15" s="16">
        <v>0</v>
      </c>
      <c r="R15" s="16">
        <v>0</v>
      </c>
    </row>
    <row r="16" spans="1:24" x14ac:dyDescent="0.2">
      <c r="A16" s="10" t="s">
        <v>25</v>
      </c>
      <c r="B16" s="10" t="s">
        <v>33</v>
      </c>
      <c r="C16" s="11" t="s">
        <v>11</v>
      </c>
      <c r="D16" s="12">
        <v>549843</v>
      </c>
      <c r="E16" s="13">
        <v>45224.55578894676</v>
      </c>
      <c r="F16" s="14">
        <f t="shared" si="5"/>
        <v>9</v>
      </c>
      <c r="G16" s="11" t="s">
        <v>149</v>
      </c>
      <c r="H16" s="15">
        <v>24</v>
      </c>
      <c r="I16" s="11" t="s">
        <v>214</v>
      </c>
      <c r="J16" s="11" t="s">
        <v>2</v>
      </c>
      <c r="K16" s="11" t="s">
        <v>2</v>
      </c>
      <c r="L16" s="16">
        <v>0</v>
      </c>
      <c r="M16" s="16">
        <v>0</v>
      </c>
      <c r="N16" s="16">
        <v>0</v>
      </c>
      <c r="O16" s="16">
        <v>6</v>
      </c>
      <c r="P16" s="16">
        <v>3</v>
      </c>
      <c r="Q16" s="16">
        <v>0</v>
      </c>
      <c r="R16" s="16">
        <v>0</v>
      </c>
    </row>
    <row r="17" spans="1:18" x14ac:dyDescent="0.2">
      <c r="A17" s="10" t="s">
        <v>25</v>
      </c>
      <c r="B17" s="10" t="s">
        <v>33</v>
      </c>
      <c r="C17" s="11" t="s">
        <v>18</v>
      </c>
      <c r="D17" s="12">
        <v>549254</v>
      </c>
      <c r="E17" s="13">
        <v>45223.682093414347</v>
      </c>
      <c r="F17" s="14">
        <f t="shared" ref="F17:F18" si="6">SUM(L17:R17)</f>
        <v>7.7</v>
      </c>
      <c r="G17" s="11" t="s">
        <v>158</v>
      </c>
      <c r="H17" s="15">
        <v>33</v>
      </c>
      <c r="I17" s="11" t="s">
        <v>214</v>
      </c>
      <c r="J17" s="11" t="s">
        <v>2</v>
      </c>
      <c r="K17" s="11" t="s">
        <v>2</v>
      </c>
      <c r="L17" s="16">
        <v>0</v>
      </c>
      <c r="M17" s="16">
        <v>0</v>
      </c>
      <c r="N17" s="16">
        <v>0</v>
      </c>
      <c r="O17" s="16">
        <v>6</v>
      </c>
      <c r="P17" s="16">
        <v>0</v>
      </c>
      <c r="Q17" s="16">
        <v>0.2</v>
      </c>
      <c r="R17" s="16">
        <v>1.5</v>
      </c>
    </row>
    <row r="18" spans="1:18" x14ac:dyDescent="0.2">
      <c r="A18" s="10" t="s">
        <v>25</v>
      </c>
      <c r="B18" s="10" t="s">
        <v>33</v>
      </c>
      <c r="C18" s="11" t="s">
        <v>11</v>
      </c>
      <c r="D18" s="12">
        <v>554142</v>
      </c>
      <c r="E18" s="13">
        <v>45231.008895104162</v>
      </c>
      <c r="F18" s="14">
        <f t="shared" si="6"/>
        <v>6.6</v>
      </c>
      <c r="G18" s="11" t="s">
        <v>175</v>
      </c>
      <c r="H18" s="15">
        <v>25</v>
      </c>
      <c r="I18" s="11" t="s">
        <v>214</v>
      </c>
      <c r="J18" s="11" t="s">
        <v>2</v>
      </c>
      <c r="K18" s="11" t="s">
        <v>2</v>
      </c>
      <c r="L18" s="16">
        <v>0</v>
      </c>
      <c r="M18" s="16">
        <v>0</v>
      </c>
      <c r="N18" s="16">
        <v>0</v>
      </c>
      <c r="O18" s="16">
        <v>6</v>
      </c>
      <c r="P18" s="16">
        <v>0</v>
      </c>
      <c r="Q18" s="16">
        <v>0</v>
      </c>
      <c r="R18" s="16">
        <v>0.6</v>
      </c>
    </row>
    <row r="19" spans="1:18" x14ac:dyDescent="0.2">
      <c r="A19" s="10" t="s">
        <v>25</v>
      </c>
      <c r="B19" s="10" t="s">
        <v>33</v>
      </c>
      <c r="C19" s="11" t="s">
        <v>11</v>
      </c>
      <c r="D19" s="12">
        <v>549473</v>
      </c>
      <c r="E19" s="13">
        <v>45223.897943923606</v>
      </c>
      <c r="F19" s="14">
        <f t="shared" ref="F19:F20" si="7">SUM(L19:R19)</f>
        <v>6.2</v>
      </c>
      <c r="G19" s="11" t="s">
        <v>183</v>
      </c>
      <c r="H19" s="15">
        <v>38</v>
      </c>
      <c r="I19" s="11" t="s">
        <v>214</v>
      </c>
      <c r="J19" s="11" t="s">
        <v>2</v>
      </c>
      <c r="K19" s="11" t="s">
        <v>2</v>
      </c>
      <c r="L19" s="16">
        <v>0</v>
      </c>
      <c r="M19" s="16">
        <v>0</v>
      </c>
      <c r="N19" s="16">
        <v>0</v>
      </c>
      <c r="O19" s="16">
        <v>6</v>
      </c>
      <c r="P19" s="16">
        <v>0</v>
      </c>
      <c r="Q19" s="16">
        <v>0</v>
      </c>
      <c r="R19" s="16">
        <v>0.2</v>
      </c>
    </row>
    <row r="20" spans="1:18" x14ac:dyDescent="0.2">
      <c r="A20" s="10" t="s">
        <v>25</v>
      </c>
      <c r="B20" s="10" t="s">
        <v>33</v>
      </c>
      <c r="C20" s="11" t="s">
        <v>11</v>
      </c>
      <c r="D20" s="12">
        <v>553326</v>
      </c>
      <c r="E20" s="13">
        <v>45230.546632430553</v>
      </c>
      <c r="F20" s="14">
        <f t="shared" si="7"/>
        <v>6</v>
      </c>
      <c r="G20" s="11" t="s">
        <v>186</v>
      </c>
      <c r="H20" s="15">
        <v>24</v>
      </c>
      <c r="I20" s="11" t="s">
        <v>214</v>
      </c>
      <c r="J20" s="11" t="s">
        <v>2</v>
      </c>
      <c r="K20" s="11" t="s">
        <v>2</v>
      </c>
      <c r="L20" s="16">
        <v>0</v>
      </c>
      <c r="M20" s="16">
        <v>0</v>
      </c>
      <c r="N20" s="16">
        <v>0</v>
      </c>
      <c r="O20" s="16">
        <v>6</v>
      </c>
      <c r="P20" s="16">
        <v>0</v>
      </c>
      <c r="Q20" s="16">
        <v>0</v>
      </c>
      <c r="R20" s="16">
        <v>0</v>
      </c>
    </row>
  </sheetData>
  <autoFilter ref="A1:AF20" xr:uid="{00000000-0009-0000-0000-000006000000}"/>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3"/>
  <sheetViews>
    <sheetView topLeftCell="L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31</v>
      </c>
      <c r="I1" s="6" t="s">
        <v>8</v>
      </c>
      <c r="J1" s="6" t="s">
        <v>10</v>
      </c>
      <c r="K1" s="6" t="s">
        <v>9</v>
      </c>
      <c r="L1" s="6" t="s">
        <v>15</v>
      </c>
      <c r="M1" s="6" t="s">
        <v>227</v>
      </c>
      <c r="N1" s="6" t="s">
        <v>221</v>
      </c>
      <c r="O1" s="6" t="s">
        <v>22</v>
      </c>
      <c r="P1" s="6" t="s">
        <v>19</v>
      </c>
      <c r="Q1" s="6" t="s">
        <v>23</v>
      </c>
      <c r="R1" s="6" t="s">
        <v>16</v>
      </c>
      <c r="S1" s="9"/>
      <c r="T1" s="9"/>
      <c r="U1" s="9"/>
      <c r="V1" s="9"/>
      <c r="W1" s="9"/>
      <c r="X1" s="9"/>
    </row>
    <row r="2" spans="1:24" x14ac:dyDescent="0.2">
      <c r="A2" s="10" t="s">
        <v>25</v>
      </c>
      <c r="B2" s="10" t="s">
        <v>33</v>
      </c>
      <c r="C2" s="11" t="s">
        <v>18</v>
      </c>
      <c r="D2" s="12">
        <v>553628</v>
      </c>
      <c r="E2" s="13">
        <v>45230.678012673612</v>
      </c>
      <c r="F2" s="14">
        <f t="shared" ref="F2:F3" si="0">SUM(L2:R2)</f>
        <v>16.3</v>
      </c>
      <c r="G2" s="11" t="s">
        <v>75</v>
      </c>
      <c r="H2" s="15">
        <v>51</v>
      </c>
      <c r="I2" s="11" t="s">
        <v>217</v>
      </c>
      <c r="J2" s="11" t="s">
        <v>2</v>
      </c>
      <c r="K2" s="11" t="s">
        <v>2</v>
      </c>
      <c r="L2" s="16">
        <v>0</v>
      </c>
      <c r="M2" s="16">
        <v>0</v>
      </c>
      <c r="N2" s="16">
        <v>3</v>
      </c>
      <c r="O2" s="16">
        <v>0</v>
      </c>
      <c r="P2" s="16">
        <v>0</v>
      </c>
      <c r="Q2" s="16">
        <v>12</v>
      </c>
      <c r="R2" s="16">
        <v>1.3</v>
      </c>
    </row>
    <row r="3" spans="1:24" x14ac:dyDescent="0.2">
      <c r="A3" s="10" t="s">
        <v>25</v>
      </c>
      <c r="B3" s="10" t="s">
        <v>33</v>
      </c>
      <c r="C3" s="11" t="s">
        <v>18</v>
      </c>
      <c r="D3" s="12">
        <v>556653</v>
      </c>
      <c r="E3" s="13">
        <v>45234.955164988423</v>
      </c>
      <c r="F3" s="14">
        <f t="shared" si="0"/>
        <v>15</v>
      </c>
      <c r="G3" s="11" t="s">
        <v>84</v>
      </c>
      <c r="H3" s="15">
        <v>42</v>
      </c>
      <c r="I3" s="11" t="s">
        <v>217</v>
      </c>
      <c r="J3" s="11" t="s">
        <v>2</v>
      </c>
      <c r="K3" s="11" t="s">
        <v>2</v>
      </c>
      <c r="L3" s="16">
        <v>0</v>
      </c>
      <c r="M3" s="16">
        <v>0</v>
      </c>
      <c r="N3" s="16">
        <v>3</v>
      </c>
      <c r="O3" s="16">
        <v>0</v>
      </c>
      <c r="P3" s="16">
        <v>0</v>
      </c>
      <c r="Q3" s="16">
        <v>12</v>
      </c>
      <c r="R3" s="16">
        <v>0</v>
      </c>
    </row>
    <row r="4" spans="1:24" x14ac:dyDescent="0.2">
      <c r="A4" s="10" t="s">
        <v>25</v>
      </c>
      <c r="B4" s="10" t="s">
        <v>33</v>
      </c>
      <c r="C4" s="11" t="s">
        <v>11</v>
      </c>
      <c r="D4" s="12">
        <v>554105</v>
      </c>
      <c r="E4" s="13">
        <v>45230.973756446758</v>
      </c>
      <c r="F4" s="14">
        <f t="shared" ref="F4" si="1">SUM(L4:R4)</f>
        <v>14.5</v>
      </c>
      <c r="G4" s="11" t="s">
        <v>90</v>
      </c>
      <c r="H4" s="15">
        <v>45</v>
      </c>
      <c r="I4" s="11" t="s">
        <v>217</v>
      </c>
      <c r="J4" s="11" t="s">
        <v>2</v>
      </c>
      <c r="K4" s="11" t="s">
        <v>1</v>
      </c>
      <c r="L4" s="16">
        <v>6</v>
      </c>
      <c r="M4" s="16">
        <v>4</v>
      </c>
      <c r="N4" s="16">
        <v>3</v>
      </c>
      <c r="O4" s="16">
        <v>0</v>
      </c>
      <c r="P4" s="16">
        <v>0</v>
      </c>
      <c r="Q4" s="16">
        <v>0</v>
      </c>
      <c r="R4" s="16">
        <v>1.5</v>
      </c>
    </row>
    <row r="5" spans="1:24" x14ac:dyDescent="0.2">
      <c r="A5" s="10" t="s">
        <v>25</v>
      </c>
      <c r="B5" s="10" t="s">
        <v>33</v>
      </c>
      <c r="C5" s="11" t="s">
        <v>18</v>
      </c>
      <c r="D5" s="12">
        <v>549294</v>
      </c>
      <c r="E5" s="13">
        <v>45223.705730590278</v>
      </c>
      <c r="F5" s="14">
        <f t="shared" ref="F5:F7" si="2">SUM(L5:R5)</f>
        <v>11</v>
      </c>
      <c r="G5" s="11" t="s">
        <v>126</v>
      </c>
      <c r="H5" s="15">
        <v>46</v>
      </c>
      <c r="I5" s="11" t="s">
        <v>217</v>
      </c>
      <c r="J5" s="11" t="s">
        <v>2</v>
      </c>
      <c r="K5" s="11" t="s">
        <v>2</v>
      </c>
      <c r="L5" s="16">
        <v>0</v>
      </c>
      <c r="M5" s="16">
        <v>0</v>
      </c>
      <c r="N5" s="16">
        <v>3</v>
      </c>
      <c r="O5" s="16">
        <v>0</v>
      </c>
      <c r="P5" s="16">
        <v>0</v>
      </c>
      <c r="Q5" s="16">
        <v>8</v>
      </c>
      <c r="R5" s="16">
        <v>0</v>
      </c>
    </row>
    <row r="6" spans="1:24" x14ac:dyDescent="0.2">
      <c r="A6" s="10" t="s">
        <v>25</v>
      </c>
      <c r="B6" s="10" t="s">
        <v>33</v>
      </c>
      <c r="C6" s="11" t="s">
        <v>18</v>
      </c>
      <c r="D6" s="12">
        <v>548206</v>
      </c>
      <c r="E6" s="13">
        <v>45221.429205925924</v>
      </c>
      <c r="F6" s="14">
        <f t="shared" si="2"/>
        <v>10.4</v>
      </c>
      <c r="G6" s="11" t="s">
        <v>134</v>
      </c>
      <c r="H6" s="15">
        <v>23</v>
      </c>
      <c r="I6" s="11" t="s">
        <v>217</v>
      </c>
      <c r="J6" s="11" t="s">
        <v>2</v>
      </c>
      <c r="K6" s="11" t="s">
        <v>1</v>
      </c>
      <c r="L6" s="16">
        <v>6</v>
      </c>
      <c r="M6" s="16">
        <v>4</v>
      </c>
      <c r="N6" s="16">
        <v>0</v>
      </c>
      <c r="O6" s="16">
        <v>0</v>
      </c>
      <c r="P6" s="16">
        <v>0</v>
      </c>
      <c r="Q6" s="16">
        <v>0.4</v>
      </c>
      <c r="R6" s="16">
        <v>0</v>
      </c>
    </row>
    <row r="7" spans="1:24" x14ac:dyDescent="0.2">
      <c r="A7" s="10" t="s">
        <v>25</v>
      </c>
      <c r="B7" s="10" t="s">
        <v>33</v>
      </c>
      <c r="C7" s="11" t="s">
        <v>11</v>
      </c>
      <c r="D7" s="12">
        <v>552154</v>
      </c>
      <c r="E7" s="13">
        <v>45229.565639594904</v>
      </c>
      <c r="F7" s="14">
        <f t="shared" si="2"/>
        <v>10.3</v>
      </c>
      <c r="G7" s="11" t="s">
        <v>135</v>
      </c>
      <c r="H7" s="15">
        <v>36</v>
      </c>
      <c r="I7" s="11" t="s">
        <v>217</v>
      </c>
      <c r="J7" s="11" t="s">
        <v>2</v>
      </c>
      <c r="K7" s="11" t="s">
        <v>1</v>
      </c>
      <c r="L7" s="16">
        <v>6</v>
      </c>
      <c r="M7" s="16">
        <v>4</v>
      </c>
      <c r="N7" s="16">
        <v>0</v>
      </c>
      <c r="O7" s="16">
        <v>0</v>
      </c>
      <c r="P7" s="16">
        <v>0</v>
      </c>
      <c r="Q7" s="16">
        <v>0</v>
      </c>
      <c r="R7" s="16">
        <v>0.3</v>
      </c>
    </row>
    <row r="8" spans="1:24" x14ac:dyDescent="0.2">
      <c r="A8" s="10" t="s">
        <v>25</v>
      </c>
      <c r="B8" s="10" t="s">
        <v>33</v>
      </c>
      <c r="C8" s="11" t="s">
        <v>11</v>
      </c>
      <c r="D8" s="12">
        <v>549755</v>
      </c>
      <c r="E8" s="13">
        <v>45224.440775925927</v>
      </c>
      <c r="F8" s="14">
        <f t="shared" ref="F8:F11" si="3">SUM(L8:R8)</f>
        <v>4</v>
      </c>
      <c r="G8" s="11" t="s">
        <v>198</v>
      </c>
      <c r="H8" s="15">
        <v>40</v>
      </c>
      <c r="I8" s="11" t="s">
        <v>217</v>
      </c>
      <c r="J8" s="11" t="s">
        <v>2</v>
      </c>
      <c r="K8" s="11" t="s">
        <v>2</v>
      </c>
      <c r="L8" s="16">
        <v>0</v>
      </c>
      <c r="M8" s="16">
        <v>0</v>
      </c>
      <c r="N8" s="16">
        <v>3</v>
      </c>
      <c r="O8" s="16">
        <v>0</v>
      </c>
      <c r="P8" s="16">
        <v>0</v>
      </c>
      <c r="Q8" s="16">
        <v>0</v>
      </c>
      <c r="R8" s="16">
        <v>1</v>
      </c>
    </row>
    <row r="9" spans="1:24" x14ac:dyDescent="0.2">
      <c r="A9" s="10" t="s">
        <v>25</v>
      </c>
      <c r="B9" s="10" t="s">
        <v>33</v>
      </c>
      <c r="C9" s="11" t="s">
        <v>11</v>
      </c>
      <c r="D9" s="12">
        <v>554109</v>
      </c>
      <c r="E9" s="13">
        <v>45230.979176180554</v>
      </c>
      <c r="F9" s="14">
        <f t="shared" si="3"/>
        <v>3.9</v>
      </c>
      <c r="G9" s="11" t="s">
        <v>199</v>
      </c>
      <c r="H9" s="15">
        <v>29</v>
      </c>
      <c r="I9" s="11" t="s">
        <v>217</v>
      </c>
      <c r="J9" s="11" t="s">
        <v>2</v>
      </c>
      <c r="K9" s="11" t="s">
        <v>2</v>
      </c>
      <c r="L9" s="16">
        <v>0</v>
      </c>
      <c r="M9" s="16">
        <v>0</v>
      </c>
      <c r="N9" s="16">
        <v>3</v>
      </c>
      <c r="O9" s="16">
        <v>0</v>
      </c>
      <c r="P9" s="16">
        <v>0</v>
      </c>
      <c r="Q9" s="16">
        <v>0</v>
      </c>
      <c r="R9" s="16">
        <v>0.9</v>
      </c>
    </row>
    <row r="10" spans="1:24" x14ac:dyDescent="0.2">
      <c r="A10" s="10" t="s">
        <v>25</v>
      </c>
      <c r="B10" s="10" t="s">
        <v>33</v>
      </c>
      <c r="C10" s="11" t="s">
        <v>11</v>
      </c>
      <c r="D10" s="12">
        <v>553291</v>
      </c>
      <c r="E10" s="13">
        <v>45230.515769305552</v>
      </c>
      <c r="F10" s="14">
        <f t="shared" si="3"/>
        <v>3.5</v>
      </c>
      <c r="G10" s="11" t="s">
        <v>201</v>
      </c>
      <c r="H10" s="15">
        <v>20</v>
      </c>
      <c r="I10" s="11" t="s">
        <v>217</v>
      </c>
      <c r="J10" s="11" t="s">
        <v>2</v>
      </c>
      <c r="K10" s="11" t="s">
        <v>2</v>
      </c>
      <c r="L10" s="16">
        <v>0</v>
      </c>
      <c r="M10" s="16">
        <v>0</v>
      </c>
      <c r="N10" s="16">
        <v>3</v>
      </c>
      <c r="O10" s="16">
        <v>0</v>
      </c>
      <c r="P10" s="16">
        <v>0</v>
      </c>
      <c r="Q10" s="16">
        <v>0</v>
      </c>
      <c r="R10" s="16">
        <v>0.5</v>
      </c>
    </row>
    <row r="11" spans="1:24" x14ac:dyDescent="0.2">
      <c r="A11" s="10" t="s">
        <v>25</v>
      </c>
      <c r="B11" s="10" t="s">
        <v>33</v>
      </c>
      <c r="C11" s="11" t="s">
        <v>11</v>
      </c>
      <c r="D11" s="12">
        <v>549868</v>
      </c>
      <c r="E11" s="13">
        <v>45224.569345914351</v>
      </c>
      <c r="F11" s="14">
        <f t="shared" si="3"/>
        <v>3</v>
      </c>
      <c r="G11" s="11" t="s">
        <v>203</v>
      </c>
      <c r="H11" s="15">
        <v>37</v>
      </c>
      <c r="I11" s="11" t="s">
        <v>217</v>
      </c>
      <c r="J11" s="11" t="s">
        <v>2</v>
      </c>
      <c r="K11" s="11" t="s">
        <v>2</v>
      </c>
      <c r="L11" s="16">
        <v>0</v>
      </c>
      <c r="M11" s="16">
        <v>0</v>
      </c>
      <c r="N11" s="16">
        <v>3</v>
      </c>
      <c r="O11" s="16">
        <v>0</v>
      </c>
      <c r="P11" s="16">
        <v>0</v>
      </c>
      <c r="Q11" s="16">
        <v>0</v>
      </c>
      <c r="R11" s="16">
        <v>0</v>
      </c>
    </row>
    <row r="12" spans="1:24" x14ac:dyDescent="0.2">
      <c r="A12" s="10" t="s">
        <v>25</v>
      </c>
      <c r="B12" s="10" t="s">
        <v>33</v>
      </c>
      <c r="C12" s="11" t="s">
        <v>11</v>
      </c>
      <c r="D12" s="12">
        <v>547454</v>
      </c>
      <c r="E12" s="13">
        <v>45218.901290775459</v>
      </c>
      <c r="F12" s="14">
        <f t="shared" ref="F12:F13" si="4">SUM(L12:R12)</f>
        <v>3</v>
      </c>
      <c r="G12" s="11" t="s">
        <v>202</v>
      </c>
      <c r="H12" s="15">
        <v>31</v>
      </c>
      <c r="I12" s="11" t="s">
        <v>217</v>
      </c>
      <c r="J12" s="11" t="s">
        <v>2</v>
      </c>
      <c r="K12" s="11" t="s">
        <v>2</v>
      </c>
      <c r="L12" s="16">
        <v>0</v>
      </c>
      <c r="M12" s="16">
        <v>0</v>
      </c>
      <c r="N12" s="16">
        <v>3</v>
      </c>
      <c r="O12" s="16">
        <v>0</v>
      </c>
      <c r="P12" s="16">
        <v>0</v>
      </c>
      <c r="Q12" s="16">
        <v>0</v>
      </c>
      <c r="R12" s="16">
        <v>0</v>
      </c>
    </row>
    <row r="13" spans="1:24" x14ac:dyDescent="0.2">
      <c r="A13" s="10" t="s">
        <v>25</v>
      </c>
      <c r="B13" s="10" t="s">
        <v>33</v>
      </c>
      <c r="C13" s="11" t="s">
        <v>11</v>
      </c>
      <c r="D13" s="12">
        <v>547010</v>
      </c>
      <c r="E13" s="13">
        <v>45218.408319710645</v>
      </c>
      <c r="F13" s="14">
        <f t="shared" si="4"/>
        <v>3</v>
      </c>
      <c r="G13" s="11" t="s">
        <v>206</v>
      </c>
      <c r="H13" s="15">
        <v>29</v>
      </c>
      <c r="I13" s="11" t="s">
        <v>217</v>
      </c>
      <c r="J13" s="11" t="s">
        <v>2</v>
      </c>
      <c r="K13" s="11" t="s">
        <v>2</v>
      </c>
      <c r="L13" s="16">
        <v>0</v>
      </c>
      <c r="M13" s="16">
        <v>0</v>
      </c>
      <c r="N13" s="16">
        <v>3</v>
      </c>
      <c r="O13" s="16">
        <v>0</v>
      </c>
      <c r="P13" s="16">
        <v>0</v>
      </c>
      <c r="Q13" s="16">
        <v>0</v>
      </c>
      <c r="R13" s="16">
        <v>0</v>
      </c>
    </row>
  </sheetData>
  <autoFilter ref="A1:AF13" xr:uid="{00000000-0009-0000-0000-000007000000}"/>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8"/>
  <sheetViews>
    <sheetView topLeftCell="K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31</v>
      </c>
      <c r="I1" s="6" t="s">
        <v>8</v>
      </c>
      <c r="J1" s="6" t="s">
        <v>10</v>
      </c>
      <c r="K1" s="6" t="s">
        <v>9</v>
      </c>
      <c r="L1" s="6" t="s">
        <v>15</v>
      </c>
      <c r="M1" s="6" t="s">
        <v>227</v>
      </c>
      <c r="N1" s="6" t="s">
        <v>221</v>
      </c>
      <c r="O1" s="6" t="s">
        <v>22</v>
      </c>
      <c r="P1" s="6" t="s">
        <v>19</v>
      </c>
      <c r="Q1" s="6" t="s">
        <v>23</v>
      </c>
      <c r="R1" s="6" t="s">
        <v>16</v>
      </c>
      <c r="S1" s="9"/>
      <c r="T1" s="9"/>
      <c r="U1" s="9"/>
      <c r="V1" s="9"/>
      <c r="W1" s="9"/>
      <c r="X1" s="9"/>
    </row>
    <row r="2" spans="1:24" x14ac:dyDescent="0.2">
      <c r="A2" s="10" t="s">
        <v>25</v>
      </c>
      <c r="B2" s="10" t="s">
        <v>33</v>
      </c>
      <c r="C2" s="11" t="s">
        <v>18</v>
      </c>
      <c r="D2" s="12">
        <v>547741</v>
      </c>
      <c r="E2" s="13">
        <v>45219.563695949073</v>
      </c>
      <c r="F2" s="14">
        <f t="shared" ref="F2" si="0">SUM(L2:R2)</f>
        <v>18.2</v>
      </c>
      <c r="G2" s="11" t="s">
        <v>61</v>
      </c>
      <c r="H2" s="15">
        <v>32</v>
      </c>
      <c r="I2" s="11" t="s">
        <v>216</v>
      </c>
      <c r="J2" s="11" t="s">
        <v>2</v>
      </c>
      <c r="K2" s="11" t="s">
        <v>1</v>
      </c>
      <c r="L2" s="16">
        <v>6</v>
      </c>
      <c r="M2" s="16">
        <v>4</v>
      </c>
      <c r="N2" s="16">
        <v>3</v>
      </c>
      <c r="O2" s="16">
        <v>0</v>
      </c>
      <c r="P2" s="16">
        <v>0</v>
      </c>
      <c r="Q2" s="16">
        <v>4.8</v>
      </c>
      <c r="R2" s="16">
        <v>0.4</v>
      </c>
    </row>
    <row r="3" spans="1:24" x14ac:dyDescent="0.2">
      <c r="A3" s="10" t="s">
        <v>25</v>
      </c>
      <c r="B3" s="10" t="s">
        <v>33</v>
      </c>
      <c r="C3" s="11" t="s">
        <v>18</v>
      </c>
      <c r="D3" s="12">
        <v>547124</v>
      </c>
      <c r="E3" s="13">
        <v>45218.493757719909</v>
      </c>
      <c r="F3" s="14">
        <f t="shared" ref="F3:F4" si="1">SUM(L3:R3)</f>
        <v>16.399999999999999</v>
      </c>
      <c r="G3" s="11" t="s">
        <v>73</v>
      </c>
      <c r="H3" s="15">
        <v>22</v>
      </c>
      <c r="I3" s="11" t="s">
        <v>216</v>
      </c>
      <c r="J3" s="11" t="s">
        <v>2</v>
      </c>
      <c r="K3" s="11" t="s">
        <v>1</v>
      </c>
      <c r="L3" s="16">
        <v>6</v>
      </c>
      <c r="M3" s="16">
        <v>4</v>
      </c>
      <c r="N3" s="16">
        <v>3</v>
      </c>
      <c r="O3" s="16">
        <v>0</v>
      </c>
      <c r="P3" s="16">
        <v>0</v>
      </c>
      <c r="Q3" s="16">
        <v>3.2</v>
      </c>
      <c r="R3" s="16">
        <v>0.2</v>
      </c>
    </row>
    <row r="4" spans="1:24" x14ac:dyDescent="0.2">
      <c r="A4" s="10" t="s">
        <v>25</v>
      </c>
      <c r="B4" s="10" t="s">
        <v>33</v>
      </c>
      <c r="C4" s="11" t="s">
        <v>18</v>
      </c>
      <c r="D4" s="12">
        <v>547853</v>
      </c>
      <c r="E4" s="13">
        <v>45219.7852853125</v>
      </c>
      <c r="F4" s="14">
        <f t="shared" si="1"/>
        <v>15</v>
      </c>
      <c r="G4" s="11" t="s">
        <v>83</v>
      </c>
      <c r="H4" s="15">
        <v>38</v>
      </c>
      <c r="I4" s="11" t="s">
        <v>216</v>
      </c>
      <c r="J4" s="11" t="s">
        <v>2</v>
      </c>
      <c r="K4" s="11" t="s">
        <v>2</v>
      </c>
      <c r="L4" s="16">
        <v>0</v>
      </c>
      <c r="M4" s="16">
        <v>0</v>
      </c>
      <c r="N4" s="16">
        <v>3</v>
      </c>
      <c r="O4" s="16">
        <v>0</v>
      </c>
      <c r="P4" s="16">
        <v>0</v>
      </c>
      <c r="Q4" s="16">
        <v>12</v>
      </c>
      <c r="R4" s="16">
        <v>0</v>
      </c>
    </row>
    <row r="5" spans="1:24" x14ac:dyDescent="0.2">
      <c r="A5" s="10" t="s">
        <v>25</v>
      </c>
      <c r="B5" s="10" t="s">
        <v>33</v>
      </c>
      <c r="C5" s="11" t="s">
        <v>18</v>
      </c>
      <c r="D5" s="12">
        <v>549339</v>
      </c>
      <c r="E5" s="13">
        <v>45223.743118900464</v>
      </c>
      <c r="F5" s="14">
        <f t="shared" ref="F5:F6" si="2">SUM(L5:R5)</f>
        <v>13.6</v>
      </c>
      <c r="G5" s="11" t="s">
        <v>97</v>
      </c>
      <c r="H5" s="15">
        <v>24</v>
      </c>
      <c r="I5" s="11" t="s">
        <v>216</v>
      </c>
      <c r="J5" s="11" t="s">
        <v>2</v>
      </c>
      <c r="K5" s="11" t="s">
        <v>1</v>
      </c>
      <c r="L5" s="16">
        <v>6</v>
      </c>
      <c r="M5" s="16">
        <v>4</v>
      </c>
      <c r="N5" s="16">
        <v>3</v>
      </c>
      <c r="O5" s="16">
        <v>0</v>
      </c>
      <c r="P5" s="16">
        <v>0</v>
      </c>
      <c r="Q5" s="16">
        <v>0.4</v>
      </c>
      <c r="R5" s="16">
        <v>0.2</v>
      </c>
    </row>
    <row r="6" spans="1:24" x14ac:dyDescent="0.2">
      <c r="A6" s="10" t="s">
        <v>25</v>
      </c>
      <c r="B6" s="10" t="s">
        <v>33</v>
      </c>
      <c r="C6" s="11" t="s">
        <v>11</v>
      </c>
      <c r="D6" s="12">
        <v>555797</v>
      </c>
      <c r="E6" s="13">
        <v>45233.579436099535</v>
      </c>
      <c r="F6" s="14">
        <f t="shared" si="2"/>
        <v>13.4</v>
      </c>
      <c r="G6" s="11" t="s">
        <v>99</v>
      </c>
      <c r="H6" s="15">
        <v>22</v>
      </c>
      <c r="I6" s="11" t="s">
        <v>216</v>
      </c>
      <c r="J6" s="11" t="s">
        <v>2</v>
      </c>
      <c r="K6" s="11" t="s">
        <v>1</v>
      </c>
      <c r="L6" s="16">
        <v>6</v>
      </c>
      <c r="M6" s="16">
        <v>4</v>
      </c>
      <c r="N6" s="16">
        <v>3</v>
      </c>
      <c r="O6" s="16">
        <v>0</v>
      </c>
      <c r="P6" s="16">
        <v>0</v>
      </c>
      <c r="Q6" s="16">
        <v>0</v>
      </c>
      <c r="R6" s="16">
        <v>0.4</v>
      </c>
    </row>
    <row r="7" spans="1:24" x14ac:dyDescent="0.2">
      <c r="A7" s="10" t="s">
        <v>25</v>
      </c>
      <c r="B7" s="10" t="s">
        <v>33</v>
      </c>
      <c r="C7" s="11" t="s">
        <v>18</v>
      </c>
      <c r="D7" s="12">
        <v>549440</v>
      </c>
      <c r="E7" s="13">
        <v>45223.823904467594</v>
      </c>
      <c r="F7" s="14">
        <f t="shared" ref="F7" si="3">SUM(L7:R7)</f>
        <v>9.6</v>
      </c>
      <c r="G7" s="11" t="s">
        <v>139</v>
      </c>
      <c r="H7" s="15">
        <v>33</v>
      </c>
      <c r="I7" s="11" t="s">
        <v>216</v>
      </c>
      <c r="J7" s="11" t="s">
        <v>2</v>
      </c>
      <c r="K7" s="11" t="s">
        <v>2</v>
      </c>
      <c r="L7" s="16">
        <v>0</v>
      </c>
      <c r="M7" s="16">
        <v>0</v>
      </c>
      <c r="N7" s="16">
        <v>0</v>
      </c>
      <c r="O7" s="16">
        <v>0</v>
      </c>
      <c r="P7" s="16">
        <v>0</v>
      </c>
      <c r="Q7" s="16">
        <v>9.6</v>
      </c>
      <c r="R7" s="16">
        <v>0</v>
      </c>
    </row>
    <row r="8" spans="1:24" x14ac:dyDescent="0.2">
      <c r="A8" s="10" t="s">
        <v>25</v>
      </c>
      <c r="B8" s="10" t="s">
        <v>33</v>
      </c>
      <c r="C8" s="11" t="s">
        <v>18</v>
      </c>
      <c r="D8" s="12">
        <v>554187</v>
      </c>
      <c r="E8" s="13">
        <v>45231.058460069442</v>
      </c>
      <c r="F8" s="14">
        <f t="shared" ref="F8" si="4">SUM(L8:R8)</f>
        <v>1</v>
      </c>
      <c r="G8" s="11" t="s">
        <v>208</v>
      </c>
      <c r="H8" s="15">
        <v>37</v>
      </c>
      <c r="I8" s="11" t="s">
        <v>216</v>
      </c>
      <c r="J8" s="11" t="s">
        <v>2</v>
      </c>
      <c r="K8" s="11" t="s">
        <v>2</v>
      </c>
      <c r="L8" s="16">
        <v>0</v>
      </c>
      <c r="M8" s="16">
        <v>0</v>
      </c>
      <c r="N8" s="16">
        <v>0</v>
      </c>
      <c r="O8" s="16">
        <v>0</v>
      </c>
      <c r="P8" s="16">
        <v>0</v>
      </c>
      <c r="Q8" s="16">
        <v>0.4</v>
      </c>
      <c r="R8" s="16">
        <v>0.6</v>
      </c>
    </row>
  </sheetData>
  <autoFilter ref="A1:AF8" xr:uid="{00000000-0009-0000-0000-00000800000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Planilhas</vt:lpstr>
      </vt:variant>
      <vt:variant>
        <vt:i4>12</vt:i4>
      </vt:variant>
    </vt:vector>
  </HeadingPairs>
  <TitlesOfParts>
    <vt:vector size="12" baseType="lpstr">
      <vt:lpstr>RESUMO</vt:lpstr>
      <vt:lpstr>ENFERMEIRO REGIÃO I</vt:lpstr>
      <vt:lpstr>ASSISTENTE SOCIAL REGIÃO I</vt:lpstr>
      <vt:lpstr>NUTRICIONISTA REGIÃO I</vt:lpstr>
      <vt:lpstr>CIRURGIÃO DENTISTA REGIÃO I</vt:lpstr>
      <vt:lpstr>MÉDICO REGIÃO I</vt:lpstr>
      <vt:lpstr>PSICOLOGO REGIÃO I</vt:lpstr>
      <vt:lpstr>AGENTE DE COMB. A END. REGIÃO I</vt:lpstr>
      <vt:lpstr>MICROSCOPISTA REGIÃO I</vt:lpstr>
      <vt:lpstr>TÉCNICO DE SAÚDE BUCAL REGIÃO I</vt:lpstr>
      <vt:lpstr>TÉCNICO EDIFICAÇÕES REGIÃO I</vt:lpstr>
      <vt:lpstr>TÉCNICO ELETROTÉCNICO REGIÃO 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Edutec</dc:creator>
  <cp:lastModifiedBy>Douglas Garcia</cp:lastModifiedBy>
  <cp:lastPrinted>2021-06-16T16:41:25Z</cp:lastPrinted>
  <dcterms:created xsi:type="dcterms:W3CDTF">2021-06-14T12:29:02Z</dcterms:created>
  <dcterms:modified xsi:type="dcterms:W3CDTF">2023-11-09T17:28:04Z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19.2.7.0</vt:lpwstr>
  </property>
</Properties>
</file>