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1490" windowHeight="4635" activeTab="1"/>
  </bookViews>
  <sheets>
    <sheet name="RESUMO" sheetId="2" r:id="rId1"/>
    <sheet name="FARMACEUTICO" sheetId="1" r:id="rId2"/>
  </sheets>
  <definedNames>
    <definedName name="_xlnm._FilterDatabase" localSheetId="1" hidden="1">FARMACEUTICO!$A$1:$O$18</definedName>
  </definedNames>
  <calcPr calcId="125725" concurrentCalc="0"/>
</workbook>
</file>

<file path=xl/calcChain.xml><?xml version="1.0" encoding="utf-8"?>
<calcChain xmlns="http://schemas.openxmlformats.org/spreadsheetml/2006/main">
  <c r="F4" i="1"/>
  <c r="F2"/>
  <c r="F6"/>
  <c r="F5"/>
  <c r="F7"/>
  <c r="F11"/>
  <c r="F9"/>
  <c r="F10"/>
  <c r="F12"/>
  <c r="F13"/>
  <c r="F15"/>
  <c r="F16"/>
  <c r="F17"/>
  <c r="F18"/>
  <c r="F14"/>
  <c r="F8"/>
  <c r="F3"/>
  <c r="E6" i="2"/>
  <c r="D6"/>
  <c r="C6"/>
  <c r="B6"/>
  <c r="E7"/>
  <c r="D7"/>
  <c r="C7"/>
  <c r="B7"/>
</calcChain>
</file>

<file path=xl/sharedStrings.xml><?xml version="1.0" encoding="utf-8"?>
<sst xmlns="http://schemas.openxmlformats.org/spreadsheetml/2006/main" count="148" uniqueCount="49">
  <si>
    <t>PROCESSO SELETIVO</t>
  </si>
  <si>
    <t>FILIAL</t>
  </si>
  <si>
    <t>NUMERO INSCRICAO</t>
  </si>
  <si>
    <t>DATA/HORA INSCRICAO</t>
  </si>
  <si>
    <t>PONTUACAO TOTAL</t>
  </si>
  <si>
    <t>NOME DO CANDIDATO</t>
  </si>
  <si>
    <t>CARGO PRETENDIDO</t>
  </si>
  <si>
    <t>POSSUI DEFICIENCIA</t>
  </si>
  <si>
    <t>INDIGENA</t>
  </si>
  <si>
    <t>PONTUACAO INDIGENA</t>
  </si>
  <si>
    <t>PONTUACAO SUPERIOR COMPLETO</t>
  </si>
  <si>
    <t>PONTUACAO CURSO DE APERFEICOAMENTO</t>
  </si>
  <si>
    <t>004/2023</t>
  </si>
  <si>
    <t>MARIA DE FATIMA OLIVEIRA PAES</t>
  </si>
  <si>
    <t>FARMACÊUTICO</t>
  </si>
  <si>
    <t>NÃO</t>
  </si>
  <si>
    <t>SIM</t>
  </si>
  <si>
    <t>MARISTELA DELAVECHIA MARTINS DE OLIVEIRA</t>
  </si>
  <si>
    <t>MICHELE CRISTINA DA SILVA VASCONCELOS</t>
  </si>
  <si>
    <t>GABRIELA ROCHA</t>
  </si>
  <si>
    <t>EDUARDO GOMES SILVA</t>
  </si>
  <si>
    <t>ANDERSON BLOEMER</t>
  </si>
  <si>
    <t>LANNA CAVALCANTE PARRIÃO</t>
  </si>
  <si>
    <t xml:space="preserve">SAMUEL DA SILVA PARREIRA </t>
  </si>
  <si>
    <t>SARA MARQUES DA CRUZ</t>
  </si>
  <si>
    <t>JESSYCA RODRIGUES FIALHO</t>
  </si>
  <si>
    <t>CARMEN VASQUES DE AGUIAR</t>
  </si>
  <si>
    <t>IVANI RODRIGUES DE OLIVEIRA CAMPOS</t>
  </si>
  <si>
    <t xml:space="preserve">LEDA RIBEIRO SOUZA DA ROSA </t>
  </si>
  <si>
    <t xml:space="preserve">JOECILDA DIONIZIO NOGUEIRA </t>
  </si>
  <si>
    <t>FABRICIO PEREIRA DE ABREU</t>
  </si>
  <si>
    <t xml:space="preserve">CLASSIFICAÇÃO </t>
  </si>
  <si>
    <t>CASAI Brasília</t>
  </si>
  <si>
    <t>PONTUACAO PÓS-GRADUAÇÃO NA ÁREA DE FORMAÇÃO</t>
  </si>
  <si>
    <t>PONTUACAO EXPERIÊNCIA PROFISSIONAL NA ÁREA DE FORMAÇÃO.</t>
  </si>
  <si>
    <t>DESCLASSIFICADO</t>
  </si>
  <si>
    <t>CLASSIFICADO</t>
  </si>
  <si>
    <t>ORGANIZAÇÃO SOCIAL DE SAÚDE HOSPITAL E MATERNIDADE THEREZINHA DE JESUS</t>
  </si>
  <si>
    <t>COMISSÃO EXAMINADORA - CASAI BRASÍLIA</t>
  </si>
  <si>
    <t>VAGA PRETENDIDA</t>
  </si>
  <si>
    <t>CANDIDATOS</t>
  </si>
  <si>
    <t>CANCELADO</t>
  </si>
  <si>
    <t>FARMACEUTICO</t>
  </si>
  <si>
    <t>TOTAL</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</si>
  <si>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004/2023 </t>
    </r>
  </si>
  <si>
    <r>
      <rPr>
        <b/>
        <sz val="11"/>
        <rFont val="Calibri"/>
        <family val="2"/>
        <scheme val="minor"/>
      </rPr>
      <t>1.6.</t>
    </r>
    <r>
      <rPr>
        <sz val="11"/>
        <rFont val="Calibri"/>
        <family val="2"/>
        <scheme val="minor"/>
      </rPr>
      <t xml:space="preserve"> Todo o processo seletivo terá caráter eliminatório e classificatório, compreendendo análise curricular,prova de títulos, e entrevista para avaliação do perfil profissional pela Comissão Examinadora.</t>
    </r>
  </si>
  <si>
    <r>
      <rPr>
        <b/>
        <sz val="11"/>
        <rFont val="Calibri"/>
        <family val="2"/>
        <scheme val="minor"/>
      </rPr>
      <t>3.4.</t>
    </r>
    <r>
      <rPr>
        <sz val="11"/>
        <rFont val="Calibri"/>
        <family val="2"/>
        <scheme val="minor"/>
      </rPr>
      <t xml:space="preserve"> Ao inscrever-se, o candidato deverá preencher por completo a Ficha de Inscrição disponível no site,
optando por apenas 01 (uma) função conforme a região de interesse para inscrição. Após realizar a inscrição o
candidato deverá enviar para o e-mail curriculos@hmtjsaudeindigena.org.br a cópia da inscrição e todos os
documentos comprobatórios das informações fornecidas na inscrição (em PDF), conforme exemplo abaixo, sendo
eles: Documento de identificação com foto, Carteira do Conselho de Classe, Certificados de conclusão de curso (se
houver) e comprovantes de experiência conforme orientações descritas no item 6.3. O sistema só irá considerar uma
inscrição por CPF, logo não será permitido se inscrever mais de uma vez, mesmo que em cargo diferente.</t>
    </r>
  </si>
  <si>
    <r>
      <rPr>
        <b/>
        <sz val="11"/>
        <rFont val="Calibri"/>
        <family val="2"/>
        <scheme val="minor"/>
      </rPr>
      <t>5.1.</t>
    </r>
    <r>
      <rPr>
        <sz val="11"/>
        <rFont val="Calibri"/>
        <family val="2"/>
        <scheme val="minor"/>
      </rPr>
      <t xml:space="preserve"> O Processo Seletivo tem caráter eliminatório, classificatório e compreenderá as etapas descritas a
seguir:
</t>
    </r>
    <r>
      <rPr>
        <b/>
        <sz val="11"/>
        <rFont val="Calibri"/>
        <family val="2"/>
        <scheme val="minor"/>
      </rPr>
      <t>1ª Etapa:</t>
    </r>
    <r>
      <rPr>
        <sz val="11"/>
        <rFont val="Calibri"/>
        <family val="2"/>
        <scheme val="minor"/>
      </rPr>
      <t xml:space="preserve"> Inscrição através do site da conveniada </t>
    </r>
    <r>
      <rPr>
        <b/>
        <sz val="11"/>
        <rFont val="Calibri"/>
        <family val="2"/>
        <scheme val="minor"/>
      </rPr>
      <t>https://hmtj.org.br/home/unidades-indigenas/indigenas-casai-brasilia/</t>
    </r>
    <r>
      <rPr>
        <sz val="11"/>
        <rFont val="Calibri"/>
        <family val="2"/>
        <scheme val="minor"/>
      </rPr>
      <t>, não serão aceitas inscrições fora do período previsto para inscrições dos candidatos. Nesta etapa serão
inseridos pelos candidatos dados curriculares e, quando houver, dados dos títulos que possuir, para serem analisados
pela conveniada. Ainda nesta etapa, após realizar a inscrição, o candidato deverá enviar para o e-mail
curriculos@hmtjsaudeindigena.org.br (assunto do e-mail: Edital 04/2023 – NOME DA FUNÇÃO que o candidato está
concorrendo – NOME DO CANDIDATO. Exemplo: Edital 04/2023 – Farmacêutico – RICARDO MACHADO DOS SANTOS)
junto com a cópia da inscrição, todos os documentos comprobatórios das informações fornecidas na inscrição, sendo
eles: Documento de identificação com foto, carteira do conselho de classe, Certificados de conclusão de curso (se
houver) e comprovantes de experiência conforme orientações descritas no item 6.3. Serão habilitados os candidatos
com experiência profissional mínima a 01 (um) mês no cargo em que se inscreveu.</t>
    </r>
  </si>
  <si>
    <r>
      <rPr>
        <b/>
        <sz val="11"/>
        <rFont val="Calibri"/>
        <family val="2"/>
        <scheme val="minor"/>
      </rPr>
      <t xml:space="preserve">3.6. </t>
    </r>
    <r>
      <rPr>
        <sz val="11"/>
        <rFont val="Calibri"/>
        <family val="2"/>
        <scheme val="minor"/>
      </rPr>
      <t xml:space="preserve">A inscrição dos candidatos implicará em sua adesão a todas as regras que disciplinam a seleção bem
como preencher os requisitos básicos exigidos para o cargo pretendido, conforme indicado neste Edital, se
apresentados documentos que excedam o teto de pontos, estes serão desconsiderados para avaliação. </t>
    </r>
    <r>
      <rPr>
        <b/>
        <sz val="11"/>
        <rFont val="Calibri"/>
        <family val="2"/>
        <scheme val="minor"/>
      </rPr>
      <t>Não serão
aceitos pedidos de cancelamento de inscrição para realização de uma nova inscrição ou alteração de dados da ficha
de inscrição, mesmo que a alteração não altere a pontuação e/ou classificação do candidato.</t>
    </r>
  </si>
</sst>
</file>

<file path=xl/styles.xml><?xml version="1.0" encoding="utf-8"?>
<styleSheet xmlns="http://schemas.openxmlformats.org/spreadsheetml/2006/main">
  <numFmts count="2">
    <numFmt numFmtId="164" formatCode="dd/mm/yyyy\ hh:mm:ss"/>
    <numFmt numFmtId="165" formatCode="0.0"/>
  </numFmts>
  <fonts count="9">
    <font>
      <sz val="11"/>
      <color theme="1"/>
      <name val="Calibri"/>
      <family val="2"/>
      <scheme val="minor"/>
    </font>
    <font>
      <sz val="8"/>
      <name val="Calibri"/>
      <family val="2"/>
      <scheme val="minor"/>
    </font>
    <font>
      <sz val="10"/>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0">
    <xf numFmtId="0" fontId="0" fillId="0" borderId="0" xfId="0"/>
    <xf numFmtId="49" fontId="2" fillId="2" borderId="1" xfId="0" applyNumberFormat="1" applyFont="1" applyFill="1" applyBorder="1" applyAlignment="1">
      <alignment vertical="center" readingOrder="1"/>
    </xf>
    <xf numFmtId="49" fontId="3" fillId="3" borderId="1" xfId="0" applyNumberFormat="1" applyFont="1" applyFill="1" applyBorder="1" applyAlignment="1">
      <alignment horizontal="center" vertical="center" wrapText="1" readingOrder="1"/>
    </xf>
    <xf numFmtId="49" fontId="2" fillId="2" borderId="1" xfId="0" applyNumberFormat="1" applyFont="1" applyFill="1" applyBorder="1" applyAlignment="1">
      <alignment horizontal="left" vertical="center" readingOrder="1"/>
    </xf>
    <xf numFmtId="164" fontId="2" fillId="2" borderId="1" xfId="0" applyNumberFormat="1" applyFont="1" applyFill="1" applyBorder="1" applyAlignment="1">
      <alignment horizontal="left" vertical="center" readingOrder="1"/>
    </xf>
    <xf numFmtId="165" fontId="2" fillId="2" borderId="1" xfId="0" applyNumberFormat="1" applyFont="1" applyFill="1" applyBorder="1" applyAlignment="1">
      <alignment horizontal="center" vertical="center" readingOrder="1"/>
    </xf>
    <xf numFmtId="2" fontId="3" fillId="3" borderId="1" xfId="0" applyNumberFormat="1" applyFont="1" applyFill="1" applyBorder="1" applyAlignment="1">
      <alignment horizontal="center" vertical="center" wrapText="1" readingOrder="1"/>
    </xf>
    <xf numFmtId="0" fontId="0" fillId="0" borderId="0" xfId="0"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4" fillId="3" borderId="1" xfId="0"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3" fillId="3" borderId="1" xfId="0" applyFont="1" applyFill="1" applyBorder="1" applyAlignment="1">
      <alignment horizontal="center" vertical="center" wrapText="1" readingOrder="1"/>
    </xf>
    <xf numFmtId="49" fontId="2" fillId="0" borderId="1" xfId="0" applyNumberFormat="1" applyFont="1" applyFill="1" applyBorder="1" applyAlignment="1">
      <alignment horizontal="left" vertical="center" readingOrder="1"/>
    </xf>
    <xf numFmtId="0" fontId="2" fillId="2" borderId="1" xfId="0" applyFont="1" applyFill="1" applyBorder="1" applyAlignment="1">
      <alignment horizontal="center" vertical="center" readingOrder="1"/>
    </xf>
    <xf numFmtId="0" fontId="2" fillId="0" borderId="1" xfId="0" applyFont="1" applyFill="1" applyBorder="1" applyAlignment="1">
      <alignment horizontal="center" vertical="center" readingOrder="1"/>
    </xf>
    <xf numFmtId="49" fontId="2" fillId="2" borderId="1" xfId="0" applyNumberFormat="1" applyFont="1" applyFill="1" applyBorder="1" applyAlignment="1">
      <alignment horizontal="center" vertical="center" readingOrder="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4</xdr:row>
      <xdr:rowOff>199801</xdr:rowOff>
    </xdr:to>
    <xdr:pic>
      <xdr:nvPicPr>
        <xdr:cNvPr id="2" name="Imagem 1">
          <a:extLst>
            <a:ext uri="{FF2B5EF4-FFF2-40B4-BE49-F238E27FC236}">
              <a16:creationId xmlns:a16="http://schemas.microsoft.com/office/drawing/2014/main" xmlns="" id="{8D2E6B09-4591-42B2-85B8-186F5CA057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409393" y="0"/>
          <a:ext cx="1009650" cy="1009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
  <sheetViews>
    <sheetView workbookViewId="0">
      <selection activeCell="H4" sqref="H4"/>
    </sheetView>
  </sheetViews>
  <sheetFormatPr defaultRowHeight="15"/>
  <cols>
    <col min="1" max="1" width="34" bestFit="1" customWidth="1"/>
    <col min="2" max="2" width="14" bestFit="1" customWidth="1"/>
    <col min="3" max="3" width="14.7109375" bestFit="1" customWidth="1"/>
    <col min="4" max="4" width="31.5703125" customWidth="1"/>
    <col min="5" max="5" width="21.42578125" customWidth="1"/>
  </cols>
  <sheetData>
    <row r="1" spans="1:5" ht="15.75">
      <c r="A1" s="21" t="s">
        <v>37</v>
      </c>
      <c r="B1" s="22"/>
      <c r="C1" s="22"/>
      <c r="D1" s="23"/>
      <c r="E1" s="24"/>
    </row>
    <row r="2" spans="1:5" ht="15.75">
      <c r="A2" s="21" t="s">
        <v>38</v>
      </c>
      <c r="B2" s="22"/>
      <c r="C2" s="22"/>
      <c r="D2" s="23"/>
      <c r="E2" s="25"/>
    </row>
    <row r="3" spans="1:5" ht="15.75">
      <c r="A3" s="27" t="s">
        <v>44</v>
      </c>
      <c r="B3" s="28"/>
      <c r="C3" s="28"/>
      <c r="D3" s="29"/>
      <c r="E3" s="25"/>
    </row>
    <row r="4" spans="1:5" ht="20.25" customHeight="1">
      <c r="A4" s="9"/>
      <c r="B4" s="8"/>
      <c r="C4" s="8"/>
      <c r="D4" s="8"/>
      <c r="E4" s="26"/>
    </row>
    <row r="5" spans="1:5" ht="15.75">
      <c r="A5" s="10" t="s">
        <v>39</v>
      </c>
      <c r="B5" s="10" t="s">
        <v>40</v>
      </c>
      <c r="C5" s="10" t="s">
        <v>36</v>
      </c>
      <c r="D5" s="10" t="s">
        <v>35</v>
      </c>
      <c r="E5" s="10" t="s">
        <v>41</v>
      </c>
    </row>
    <row r="6" spans="1:5" ht="15.75">
      <c r="A6" s="11" t="s">
        <v>42</v>
      </c>
      <c r="B6" s="12">
        <f>C6+D6+E6</f>
        <v>17</v>
      </c>
      <c r="C6" s="12">
        <f>COUNTIF(FARMACEUTICO!C:C,"CLASSIFICADO")</f>
        <v>6</v>
      </c>
      <c r="D6" s="12">
        <f>COUNTIF(FARMACEUTICO!C:C,"DESCLASSIFICADO")</f>
        <v>9</v>
      </c>
      <c r="E6" s="12">
        <f>COUNTIF(FARMACEUTICO!C:C,"CANCELADO")</f>
        <v>2</v>
      </c>
    </row>
    <row r="7" spans="1:5" ht="15.75">
      <c r="A7" s="10" t="s">
        <v>43</v>
      </c>
      <c r="B7" s="10">
        <f>SUM(B6:B6)</f>
        <v>17</v>
      </c>
      <c r="C7" s="10">
        <f>SUM(C6:C6)</f>
        <v>6</v>
      </c>
      <c r="D7" s="10">
        <f>SUM(D6:D6)</f>
        <v>9</v>
      </c>
      <c r="E7" s="10">
        <f>SUM(E6:E6)</f>
        <v>2</v>
      </c>
    </row>
    <row r="9" spans="1:5" ht="57" customHeight="1">
      <c r="A9" s="18" t="s">
        <v>45</v>
      </c>
      <c r="B9" s="18"/>
      <c r="C9" s="18"/>
      <c r="D9" s="18"/>
      <c r="E9" s="19"/>
    </row>
    <row r="10" spans="1:5" ht="129.75" customHeight="1">
      <c r="A10" s="18" t="s">
        <v>46</v>
      </c>
      <c r="B10" s="18"/>
      <c r="C10" s="18"/>
      <c r="D10" s="18"/>
      <c r="E10" s="19"/>
    </row>
    <row r="11" spans="1:5" ht="186" customHeight="1">
      <c r="A11" s="18" t="s">
        <v>47</v>
      </c>
      <c r="B11" s="18"/>
      <c r="C11" s="18"/>
      <c r="D11" s="18"/>
      <c r="E11" s="19"/>
    </row>
    <row r="12" spans="1:5" ht="78" customHeight="1">
      <c r="A12" s="20" t="s">
        <v>48</v>
      </c>
      <c r="B12" s="20"/>
      <c r="C12" s="20"/>
      <c r="D12" s="20"/>
      <c r="E12" s="20"/>
    </row>
  </sheetData>
  <mergeCells count="8">
    <mergeCell ref="A11:E11"/>
    <mergeCell ref="A12:E12"/>
    <mergeCell ref="A1:D1"/>
    <mergeCell ref="E1:E4"/>
    <mergeCell ref="A2:D2"/>
    <mergeCell ref="A3:D3"/>
    <mergeCell ref="A9:E9"/>
    <mergeCell ref="A10:E1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sheetPr>
    <outlinePr summaryBelow="0"/>
  </sheetPr>
  <dimension ref="A1:O18"/>
  <sheetViews>
    <sheetView tabSelected="1" topLeftCell="J1" workbookViewId="0">
      <selection activeCell="O8" sqref="O8"/>
    </sheetView>
  </sheetViews>
  <sheetFormatPr defaultRowHeight="15"/>
  <cols>
    <col min="1" max="1" width="16" bestFit="1" customWidth="1"/>
    <col min="2" max="2" width="14.85546875" customWidth="1"/>
    <col min="3" max="3" width="19.140625" customWidth="1"/>
    <col min="4" max="4" width="15.85546875" bestFit="1" customWidth="1"/>
    <col min="5" max="5" width="18.42578125" bestFit="1" customWidth="1"/>
    <col min="6" max="6" width="15.140625" bestFit="1" customWidth="1"/>
    <col min="7" max="7" width="35.42578125" bestFit="1" customWidth="1"/>
    <col min="8" max="8" width="15.85546875" bestFit="1" customWidth="1"/>
    <col min="9" max="9" width="16.140625" bestFit="1" customWidth="1"/>
    <col min="10" max="10" width="14" customWidth="1"/>
    <col min="11" max="11" width="17.7109375" bestFit="1" customWidth="1"/>
    <col min="12" max="12" width="26.42578125" bestFit="1" customWidth="1"/>
    <col min="13" max="13" width="36.28515625" bestFit="1" customWidth="1"/>
    <col min="14" max="14" width="42.85546875" bestFit="1" customWidth="1"/>
    <col min="15" max="15" width="33" bestFit="1" customWidth="1"/>
  </cols>
  <sheetData>
    <row r="1" spans="1:15" s="7" customFormat="1" ht="30">
      <c r="A1" s="2" t="s">
        <v>0</v>
      </c>
      <c r="B1" s="2" t="s">
        <v>1</v>
      </c>
      <c r="C1" s="13" t="s">
        <v>31</v>
      </c>
      <c r="D1" s="2" t="s">
        <v>2</v>
      </c>
      <c r="E1" s="2" t="s">
        <v>3</v>
      </c>
      <c r="F1" s="6" t="s">
        <v>4</v>
      </c>
      <c r="G1" s="2" t="s">
        <v>5</v>
      </c>
      <c r="H1" s="2" t="s">
        <v>6</v>
      </c>
      <c r="I1" s="2" t="s">
        <v>7</v>
      </c>
      <c r="J1" s="2" t="s">
        <v>8</v>
      </c>
      <c r="K1" s="2" t="s">
        <v>9</v>
      </c>
      <c r="L1" s="2" t="s">
        <v>10</v>
      </c>
      <c r="M1" s="2" t="s">
        <v>33</v>
      </c>
      <c r="N1" s="2" t="s">
        <v>34</v>
      </c>
      <c r="O1" s="2" t="s">
        <v>11</v>
      </c>
    </row>
    <row r="2" spans="1:15">
      <c r="A2" s="1" t="s">
        <v>12</v>
      </c>
      <c r="B2" s="1" t="s">
        <v>32</v>
      </c>
      <c r="C2" s="15" t="s">
        <v>35</v>
      </c>
      <c r="D2" s="15">
        <v>554079</v>
      </c>
      <c r="E2" s="4">
        <v>45230.953552268518</v>
      </c>
      <c r="F2" s="5">
        <f t="shared" ref="F2:F18" si="0">SUM(K2:O2)</f>
        <v>19.400000000000002</v>
      </c>
      <c r="G2" s="14" t="s">
        <v>27</v>
      </c>
      <c r="H2" s="17" t="s">
        <v>14</v>
      </c>
      <c r="I2" s="17" t="s">
        <v>15</v>
      </c>
      <c r="J2" s="17" t="s">
        <v>15</v>
      </c>
      <c r="K2" s="15">
        <v>0</v>
      </c>
      <c r="L2" s="15">
        <v>6</v>
      </c>
      <c r="M2" s="15">
        <v>3</v>
      </c>
      <c r="N2" s="15">
        <v>9.6</v>
      </c>
      <c r="O2" s="15">
        <v>0.8</v>
      </c>
    </row>
    <row r="3" spans="1:15">
      <c r="A3" s="1" t="s">
        <v>12</v>
      </c>
      <c r="B3" s="1" t="s">
        <v>32</v>
      </c>
      <c r="C3" s="15" t="s">
        <v>35</v>
      </c>
      <c r="D3" s="15">
        <v>553948</v>
      </c>
      <c r="E3" s="4">
        <v>45230.858090162037</v>
      </c>
      <c r="F3" s="5">
        <f t="shared" si="0"/>
        <v>19.2</v>
      </c>
      <c r="G3" s="3" t="s">
        <v>26</v>
      </c>
      <c r="H3" s="17" t="s">
        <v>14</v>
      </c>
      <c r="I3" s="17" t="s">
        <v>15</v>
      </c>
      <c r="J3" s="17" t="s">
        <v>15</v>
      </c>
      <c r="K3" s="15">
        <v>0</v>
      </c>
      <c r="L3" s="15">
        <v>6</v>
      </c>
      <c r="M3" s="15">
        <v>0</v>
      </c>
      <c r="N3" s="15">
        <v>12</v>
      </c>
      <c r="O3" s="15">
        <v>1.2</v>
      </c>
    </row>
    <row r="4" spans="1:15">
      <c r="A4" s="1" t="s">
        <v>12</v>
      </c>
      <c r="B4" s="1" t="s">
        <v>32</v>
      </c>
      <c r="C4" s="15" t="s">
        <v>36</v>
      </c>
      <c r="D4" s="15">
        <v>553968</v>
      </c>
      <c r="E4" s="4">
        <v>45230.880531874995</v>
      </c>
      <c r="F4" s="5">
        <f t="shared" si="0"/>
        <v>18</v>
      </c>
      <c r="G4" s="14" t="s">
        <v>20</v>
      </c>
      <c r="H4" s="17" t="s">
        <v>14</v>
      </c>
      <c r="I4" s="17" t="s">
        <v>15</v>
      </c>
      <c r="J4" s="17" t="s">
        <v>15</v>
      </c>
      <c r="K4" s="15">
        <v>0</v>
      </c>
      <c r="L4" s="16">
        <v>6</v>
      </c>
      <c r="M4" s="16">
        <v>3</v>
      </c>
      <c r="N4" s="16">
        <v>8.1999999999999993</v>
      </c>
      <c r="O4" s="16">
        <v>0.8</v>
      </c>
    </row>
    <row r="5" spans="1:15">
      <c r="A5" s="1" t="s">
        <v>12</v>
      </c>
      <c r="B5" s="1" t="s">
        <v>32</v>
      </c>
      <c r="C5" s="15" t="s">
        <v>35</v>
      </c>
      <c r="D5" s="15">
        <v>554866</v>
      </c>
      <c r="E5" s="4">
        <v>45231.831514259255</v>
      </c>
      <c r="F5" s="5">
        <f t="shared" si="0"/>
        <v>18</v>
      </c>
      <c r="G5" s="14" t="s">
        <v>29</v>
      </c>
      <c r="H5" s="17" t="s">
        <v>14</v>
      </c>
      <c r="I5" s="17" t="s">
        <v>15</v>
      </c>
      <c r="J5" s="17" t="s">
        <v>15</v>
      </c>
      <c r="K5" s="15">
        <v>0</v>
      </c>
      <c r="L5" s="15">
        <v>6</v>
      </c>
      <c r="M5" s="15">
        <v>0</v>
      </c>
      <c r="N5" s="15">
        <v>12</v>
      </c>
      <c r="O5" s="15">
        <v>0</v>
      </c>
    </row>
    <row r="6" spans="1:15">
      <c r="A6" s="1" t="s">
        <v>12</v>
      </c>
      <c r="B6" s="1" t="s">
        <v>32</v>
      </c>
      <c r="C6" s="15" t="s">
        <v>36</v>
      </c>
      <c r="D6" s="15">
        <v>551751</v>
      </c>
      <c r="E6" s="4">
        <v>45229.433719155088</v>
      </c>
      <c r="F6" s="5">
        <f t="shared" si="0"/>
        <v>17.700000000000003</v>
      </c>
      <c r="G6" s="3" t="s">
        <v>22</v>
      </c>
      <c r="H6" s="17" t="s">
        <v>14</v>
      </c>
      <c r="I6" s="17" t="s">
        <v>15</v>
      </c>
      <c r="J6" s="17" t="s">
        <v>15</v>
      </c>
      <c r="K6" s="15">
        <v>0</v>
      </c>
      <c r="L6" s="15">
        <v>6</v>
      </c>
      <c r="M6" s="15">
        <v>0</v>
      </c>
      <c r="N6" s="15">
        <v>10.6</v>
      </c>
      <c r="O6" s="15">
        <v>1.1000000000000001</v>
      </c>
    </row>
    <row r="7" spans="1:15">
      <c r="A7" s="1" t="s">
        <v>12</v>
      </c>
      <c r="B7" s="1" t="s">
        <v>32</v>
      </c>
      <c r="C7" s="15" t="s">
        <v>36</v>
      </c>
      <c r="D7" s="15">
        <v>554011</v>
      </c>
      <c r="E7" s="4">
        <v>45230.924322650462</v>
      </c>
      <c r="F7" s="5">
        <f t="shared" si="0"/>
        <v>17.5</v>
      </c>
      <c r="G7" s="14" t="s">
        <v>24</v>
      </c>
      <c r="H7" s="17" t="s">
        <v>14</v>
      </c>
      <c r="I7" s="17" t="s">
        <v>15</v>
      </c>
      <c r="J7" s="17" t="s">
        <v>15</v>
      </c>
      <c r="K7" s="15">
        <v>0</v>
      </c>
      <c r="L7" s="15">
        <v>6</v>
      </c>
      <c r="M7" s="15">
        <v>0</v>
      </c>
      <c r="N7" s="15">
        <v>10</v>
      </c>
      <c r="O7" s="15">
        <v>1.5</v>
      </c>
    </row>
    <row r="8" spans="1:15">
      <c r="A8" s="1" t="s">
        <v>12</v>
      </c>
      <c r="B8" s="1" t="s">
        <v>32</v>
      </c>
      <c r="C8" s="15" t="s">
        <v>36</v>
      </c>
      <c r="D8" s="15">
        <v>553787</v>
      </c>
      <c r="E8" s="4">
        <v>45230.748168124999</v>
      </c>
      <c r="F8" s="5">
        <f t="shared" si="0"/>
        <v>16.399999999999999</v>
      </c>
      <c r="G8" s="3" t="s">
        <v>13</v>
      </c>
      <c r="H8" s="17" t="s">
        <v>14</v>
      </c>
      <c r="I8" s="17" t="s">
        <v>15</v>
      </c>
      <c r="J8" s="17" t="s">
        <v>16</v>
      </c>
      <c r="K8" s="15">
        <v>6</v>
      </c>
      <c r="L8" s="15">
        <v>6</v>
      </c>
      <c r="M8" s="15">
        <v>3</v>
      </c>
      <c r="N8" s="15">
        <v>1.2</v>
      </c>
      <c r="O8" s="15">
        <v>0.2</v>
      </c>
    </row>
    <row r="9" spans="1:15">
      <c r="A9" s="1" t="s">
        <v>12</v>
      </c>
      <c r="B9" s="1" t="s">
        <v>32</v>
      </c>
      <c r="C9" s="15" t="s">
        <v>35</v>
      </c>
      <c r="D9" s="15">
        <v>553933</v>
      </c>
      <c r="E9" s="4">
        <v>45230.83460243055</v>
      </c>
      <c r="F9" s="5">
        <f t="shared" si="0"/>
        <v>16.2</v>
      </c>
      <c r="G9" s="14" t="s">
        <v>17</v>
      </c>
      <c r="H9" s="17" t="s">
        <v>14</v>
      </c>
      <c r="I9" s="17" t="s">
        <v>15</v>
      </c>
      <c r="J9" s="17" t="s">
        <v>15</v>
      </c>
      <c r="K9" s="15">
        <v>0</v>
      </c>
      <c r="L9" s="15">
        <v>6</v>
      </c>
      <c r="M9" s="15">
        <v>3</v>
      </c>
      <c r="N9" s="15">
        <v>7.2</v>
      </c>
      <c r="O9" s="15">
        <v>0</v>
      </c>
    </row>
    <row r="10" spans="1:15">
      <c r="A10" s="1" t="s">
        <v>12</v>
      </c>
      <c r="B10" s="1" t="s">
        <v>32</v>
      </c>
      <c r="C10" s="15" t="s">
        <v>36</v>
      </c>
      <c r="D10" s="15">
        <v>556065</v>
      </c>
      <c r="E10" s="4">
        <v>45233.774044733793</v>
      </c>
      <c r="F10" s="5">
        <f t="shared" si="0"/>
        <v>14.2</v>
      </c>
      <c r="G10" s="14" t="s">
        <v>23</v>
      </c>
      <c r="H10" s="17" t="s">
        <v>14</v>
      </c>
      <c r="I10" s="17" t="s">
        <v>15</v>
      </c>
      <c r="J10" s="17" t="s">
        <v>15</v>
      </c>
      <c r="K10" s="15">
        <v>0</v>
      </c>
      <c r="L10" s="15">
        <v>6</v>
      </c>
      <c r="M10" s="15">
        <v>3</v>
      </c>
      <c r="N10" s="15">
        <v>4.5999999999999996</v>
      </c>
      <c r="O10" s="15">
        <v>0.6</v>
      </c>
    </row>
    <row r="11" spans="1:15">
      <c r="A11" s="1" t="s">
        <v>12</v>
      </c>
      <c r="B11" s="1" t="s">
        <v>32</v>
      </c>
      <c r="C11" s="15" t="s">
        <v>35</v>
      </c>
      <c r="D11" s="15">
        <v>555828</v>
      </c>
      <c r="E11" s="4">
        <v>45233.607304247686</v>
      </c>
      <c r="F11" s="5">
        <f t="shared" si="0"/>
        <v>14</v>
      </c>
      <c r="G11" s="14" t="s">
        <v>18</v>
      </c>
      <c r="H11" s="17" t="s">
        <v>14</v>
      </c>
      <c r="I11" s="17" t="s">
        <v>15</v>
      </c>
      <c r="J11" s="17" t="s">
        <v>15</v>
      </c>
      <c r="K11" s="15">
        <v>0</v>
      </c>
      <c r="L11" s="15">
        <v>6</v>
      </c>
      <c r="M11" s="15">
        <v>0</v>
      </c>
      <c r="N11" s="15">
        <v>8</v>
      </c>
      <c r="O11" s="15">
        <v>0</v>
      </c>
    </row>
    <row r="12" spans="1:15">
      <c r="A12" s="1" t="s">
        <v>12</v>
      </c>
      <c r="B12" s="1" t="s">
        <v>32</v>
      </c>
      <c r="C12" s="15" t="s">
        <v>36</v>
      </c>
      <c r="D12" s="15">
        <v>552053</v>
      </c>
      <c r="E12" s="4">
        <v>45229.538891388889</v>
      </c>
      <c r="F12" s="5">
        <f t="shared" si="0"/>
        <v>13.4</v>
      </c>
      <c r="G12" s="14" t="s">
        <v>30</v>
      </c>
      <c r="H12" s="17" t="s">
        <v>14</v>
      </c>
      <c r="I12" s="17" t="s">
        <v>15</v>
      </c>
      <c r="J12" s="17" t="s">
        <v>15</v>
      </c>
      <c r="K12" s="15">
        <v>0</v>
      </c>
      <c r="L12" s="15">
        <v>6</v>
      </c>
      <c r="M12" s="15">
        <v>3</v>
      </c>
      <c r="N12" s="15">
        <v>4.4000000000000004</v>
      </c>
      <c r="O12" s="15">
        <v>0</v>
      </c>
    </row>
    <row r="13" spans="1:15">
      <c r="A13" s="1" t="s">
        <v>12</v>
      </c>
      <c r="B13" s="1" t="s">
        <v>32</v>
      </c>
      <c r="C13" s="15" t="s">
        <v>35</v>
      </c>
      <c r="D13" s="15">
        <v>549928</v>
      </c>
      <c r="E13" s="4">
        <v>45224.602452754625</v>
      </c>
      <c r="F13" s="5">
        <f t="shared" si="0"/>
        <v>12</v>
      </c>
      <c r="G13" s="14" t="s">
        <v>28</v>
      </c>
      <c r="H13" s="17" t="s">
        <v>14</v>
      </c>
      <c r="I13" s="17" t="s">
        <v>15</v>
      </c>
      <c r="J13" s="17" t="s">
        <v>15</v>
      </c>
      <c r="K13" s="15">
        <v>0</v>
      </c>
      <c r="L13" s="15">
        <v>6</v>
      </c>
      <c r="M13" s="15">
        <v>3</v>
      </c>
      <c r="N13" s="15">
        <v>3</v>
      </c>
      <c r="O13" s="15">
        <v>0</v>
      </c>
    </row>
    <row r="14" spans="1:15">
      <c r="A14" s="1" t="s">
        <v>12</v>
      </c>
      <c r="B14" s="1" t="s">
        <v>32</v>
      </c>
      <c r="C14" s="15" t="s">
        <v>35</v>
      </c>
      <c r="D14" s="15">
        <v>555805</v>
      </c>
      <c r="E14" s="4">
        <v>45233.58346962963</v>
      </c>
      <c r="F14" s="5">
        <f t="shared" si="0"/>
        <v>9</v>
      </c>
      <c r="G14" s="3" t="s">
        <v>19</v>
      </c>
      <c r="H14" s="17" t="s">
        <v>14</v>
      </c>
      <c r="I14" s="17" t="s">
        <v>15</v>
      </c>
      <c r="J14" s="17" t="s">
        <v>15</v>
      </c>
      <c r="K14" s="15">
        <v>0</v>
      </c>
      <c r="L14" s="15">
        <v>6</v>
      </c>
      <c r="M14" s="15">
        <v>3</v>
      </c>
      <c r="N14" s="15">
        <v>0</v>
      </c>
      <c r="O14" s="15">
        <v>0</v>
      </c>
    </row>
    <row r="15" spans="1:15">
      <c r="A15" s="1" t="s">
        <v>12</v>
      </c>
      <c r="B15" s="1" t="s">
        <v>32</v>
      </c>
      <c r="C15" s="15" t="s">
        <v>41</v>
      </c>
      <c r="D15" s="15">
        <v>552780</v>
      </c>
      <c r="E15" s="4">
        <v>45229.91246915509</v>
      </c>
      <c r="F15" s="5">
        <f t="shared" si="0"/>
        <v>8.8000000000000007</v>
      </c>
      <c r="G15" s="3" t="s">
        <v>25</v>
      </c>
      <c r="H15" s="17" t="s">
        <v>14</v>
      </c>
      <c r="I15" s="17" t="s">
        <v>15</v>
      </c>
      <c r="J15" s="17" t="s">
        <v>15</v>
      </c>
      <c r="K15" s="15">
        <v>0</v>
      </c>
      <c r="L15" s="15">
        <v>6</v>
      </c>
      <c r="M15" s="15">
        <v>0</v>
      </c>
      <c r="N15" s="15">
        <v>1.4</v>
      </c>
      <c r="O15" s="15">
        <v>1.4</v>
      </c>
    </row>
    <row r="16" spans="1:15">
      <c r="A16" s="1" t="s">
        <v>12</v>
      </c>
      <c r="B16" s="1" t="s">
        <v>32</v>
      </c>
      <c r="C16" s="15" t="s">
        <v>41</v>
      </c>
      <c r="D16" s="15">
        <v>552779</v>
      </c>
      <c r="E16" s="4">
        <v>45229.912399710644</v>
      </c>
      <c r="F16" s="5">
        <f t="shared" si="0"/>
        <v>8.8000000000000007</v>
      </c>
      <c r="G16" s="3" t="s">
        <v>25</v>
      </c>
      <c r="H16" s="17" t="s">
        <v>14</v>
      </c>
      <c r="I16" s="17" t="s">
        <v>15</v>
      </c>
      <c r="J16" s="17" t="s">
        <v>15</v>
      </c>
      <c r="K16" s="15">
        <v>0</v>
      </c>
      <c r="L16" s="15">
        <v>6</v>
      </c>
      <c r="M16" s="15">
        <v>0</v>
      </c>
      <c r="N16" s="15">
        <v>1.4</v>
      </c>
      <c r="O16" s="15">
        <v>1.4</v>
      </c>
    </row>
    <row r="17" spans="1:15">
      <c r="A17" s="1" t="s">
        <v>12</v>
      </c>
      <c r="B17" s="1" t="s">
        <v>32</v>
      </c>
      <c r="C17" s="15" t="s">
        <v>35</v>
      </c>
      <c r="D17" s="15">
        <v>552778</v>
      </c>
      <c r="E17" s="4">
        <v>45229.912316701389</v>
      </c>
      <c r="F17" s="5">
        <f t="shared" si="0"/>
        <v>8.8000000000000007</v>
      </c>
      <c r="G17" s="3" t="s">
        <v>25</v>
      </c>
      <c r="H17" s="17" t="s">
        <v>14</v>
      </c>
      <c r="I17" s="17" t="s">
        <v>15</v>
      </c>
      <c r="J17" s="17" t="s">
        <v>15</v>
      </c>
      <c r="K17" s="15">
        <v>0</v>
      </c>
      <c r="L17" s="15">
        <v>6</v>
      </c>
      <c r="M17" s="15">
        <v>0</v>
      </c>
      <c r="N17" s="15">
        <v>1.4</v>
      </c>
      <c r="O17" s="15">
        <v>1.4</v>
      </c>
    </row>
    <row r="18" spans="1:15">
      <c r="A18" s="1" t="s">
        <v>12</v>
      </c>
      <c r="B18" s="1" t="s">
        <v>32</v>
      </c>
      <c r="C18" s="15" t="s">
        <v>35</v>
      </c>
      <c r="D18" s="15">
        <v>553190</v>
      </c>
      <c r="E18" s="4">
        <v>45230.457804421298</v>
      </c>
      <c r="F18" s="5">
        <f t="shared" si="0"/>
        <v>8.1</v>
      </c>
      <c r="G18" s="3" t="s">
        <v>21</v>
      </c>
      <c r="H18" s="17" t="s">
        <v>14</v>
      </c>
      <c r="I18" s="17" t="s">
        <v>15</v>
      </c>
      <c r="J18" s="17" t="s">
        <v>15</v>
      </c>
      <c r="K18" s="15">
        <v>0</v>
      </c>
      <c r="L18" s="15">
        <v>6</v>
      </c>
      <c r="M18" s="15">
        <v>0</v>
      </c>
      <c r="N18" s="15">
        <v>1</v>
      </c>
      <c r="O18" s="15">
        <v>1.1000000000000001</v>
      </c>
    </row>
  </sheetData>
  <phoneticPr fontId="1" type="noConversion"/>
  <pageMargins left="1" right="1" top="1" bottom="1" header="0.3" footer="0.3"/>
  <pageSetup orientation="portrait" r:id="rId1"/>
  <ignoredErrors>
    <ignoredError sqref="A1 E1:F1 D1 B1 G1:J1 L1 O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FARMACEUTICO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Usuário do Windows</cp:lastModifiedBy>
  <dcterms:created xsi:type="dcterms:W3CDTF">2023-11-06T13:39:05Z</dcterms:created>
  <dcterms:modified xsi:type="dcterms:W3CDTF">2023-11-13T18:33:14Z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