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utec\Downloads\"/>
    </mc:Choice>
  </mc:AlternateContent>
  <bookViews>
    <workbookView xWindow="0" yWindow="0" windowWidth="20490" windowHeight="6720" tabRatio="854"/>
  </bookViews>
  <sheets>
    <sheet name="RESUMO" sheetId="2" r:id="rId1"/>
    <sheet name="APOIADOR TÉCNICO DE SAÚDE" sheetId="1" r:id="rId2"/>
    <sheet name="ENFERMEIRO" sheetId="3" r:id="rId3"/>
    <sheet name="ENGENHEIRO CIVIL" sheetId="4" r:id="rId4"/>
    <sheet name="GEÓLOGO" sheetId="5" r:id="rId5"/>
    <sheet name="GESTOR DE SANEAMENTO AMBIENTAL" sheetId="6" r:id="rId6"/>
    <sheet name="TÉC. EM LABORATÓRIO" sheetId="7" r:id="rId7"/>
    <sheet name="TÉC. EM SANEAMENTO" sheetId="8" r:id="rId8"/>
    <sheet name="TÉC. EM SAÚDE BUCAL" sheetId="9" r:id="rId9"/>
  </sheets>
  <definedNames>
    <definedName name="_xlnm._FilterDatabase" localSheetId="1" hidden="1">'APOIADOR TÉCNICO DE SAÚDE'!$A$1:$T$10</definedName>
    <definedName name="_xlnm._FilterDatabase" localSheetId="2" hidden="1">ENFERMEIRO!$A$1:$T$107</definedName>
    <definedName name="_xlnm._FilterDatabase" localSheetId="3" hidden="1">'ENGENHEIRO CIVIL'!$A$1:$T$21</definedName>
    <definedName name="_xlnm._FilterDatabase" localSheetId="4" hidden="1">GEÓLOGO!$A$1:$T$7</definedName>
    <definedName name="_xlnm._FilterDatabase" localSheetId="5" hidden="1">'GESTOR DE SANEAMENTO AMBIENTAL'!$A$1:$T$14</definedName>
    <definedName name="_xlnm._FilterDatabase" localSheetId="6" hidden="1">'TÉC. EM LABORATÓRIO'!$A$1:$T$4</definedName>
    <definedName name="_xlnm._FilterDatabase" localSheetId="7" hidden="1">'TÉC. EM SANEAMENTO'!$A$1:$T$2</definedName>
    <definedName name="_xlnm._FilterDatabase" localSheetId="8" hidden="1">'TÉC. EM SAÚDE BUCAL'!$A$1:$T$3</definedName>
  </definedNames>
  <calcPr calcId="162913"/>
</workbook>
</file>

<file path=xl/calcChain.xml><?xml version="1.0" encoding="utf-8"?>
<calcChain xmlns="http://schemas.openxmlformats.org/spreadsheetml/2006/main">
  <c r="F3" i="9" l="1"/>
  <c r="F2" i="9"/>
  <c r="F2" i="8"/>
  <c r="F3" i="7"/>
  <c r="H13" i="2"/>
  <c r="H12" i="2"/>
  <c r="H11" i="2"/>
  <c r="H10" i="2"/>
  <c r="H9" i="2"/>
  <c r="H8" i="2"/>
  <c r="H7" i="2"/>
  <c r="H6" i="2"/>
  <c r="G13" i="2"/>
  <c r="G12" i="2"/>
  <c r="G11" i="2"/>
  <c r="G10" i="2"/>
  <c r="G9" i="2"/>
  <c r="G8" i="2"/>
  <c r="G7" i="2"/>
  <c r="G6" i="2"/>
  <c r="E13" i="2"/>
  <c r="E12" i="2"/>
  <c r="E11" i="2"/>
  <c r="E10" i="2"/>
  <c r="E9" i="2"/>
  <c r="E8" i="2"/>
  <c r="E7" i="2"/>
  <c r="E6" i="2"/>
  <c r="D13" i="2"/>
  <c r="D12" i="2"/>
  <c r="D11" i="2"/>
  <c r="D10" i="2"/>
  <c r="D9" i="2"/>
  <c r="D8" i="2"/>
  <c r="D7" i="2"/>
  <c r="D6" i="2"/>
  <c r="C13" i="2"/>
  <c r="C12" i="2"/>
  <c r="C11" i="2"/>
  <c r="C10" i="2"/>
  <c r="C9" i="2"/>
  <c r="C8" i="2"/>
  <c r="C7" i="2"/>
  <c r="C6" i="2"/>
  <c r="F13" i="2"/>
  <c r="F12" i="2"/>
  <c r="F11" i="2"/>
  <c r="F10" i="2"/>
  <c r="F9" i="2"/>
  <c r="F8" i="2"/>
  <c r="F7" i="2"/>
  <c r="F6" i="2"/>
  <c r="B13" i="2"/>
  <c r="B12" i="2"/>
  <c r="B11" i="2"/>
  <c r="B10" i="2"/>
  <c r="B9" i="2"/>
  <c r="B8" i="2"/>
  <c r="B7" i="2"/>
  <c r="B6" i="2"/>
  <c r="H3" i="9"/>
  <c r="H2" i="9"/>
  <c r="H2" i="8"/>
  <c r="H4" i="7"/>
  <c r="F4" i="7" s="1"/>
  <c r="H3" i="7"/>
  <c r="H2" i="7"/>
  <c r="F2" i="7" s="1"/>
  <c r="H5" i="6"/>
  <c r="F5" i="6" s="1"/>
  <c r="H14" i="6"/>
  <c r="F14" i="6" s="1"/>
  <c r="H13" i="6"/>
  <c r="F13" i="6" s="1"/>
  <c r="H4" i="6"/>
  <c r="F4" i="6" s="1"/>
  <c r="H12" i="6"/>
  <c r="F12" i="6" s="1"/>
  <c r="H11" i="6"/>
  <c r="F11" i="6" s="1"/>
  <c r="H10" i="6"/>
  <c r="F10" i="6" s="1"/>
  <c r="H9" i="6"/>
  <c r="F9" i="6" s="1"/>
  <c r="H8" i="6"/>
  <c r="F8" i="6" s="1"/>
  <c r="H2" i="6"/>
  <c r="F2" i="6" s="1"/>
  <c r="H7" i="6"/>
  <c r="F7" i="6" s="1"/>
  <c r="H6" i="6"/>
  <c r="F6" i="6" s="1"/>
  <c r="H3" i="6"/>
  <c r="F3" i="6" s="1"/>
  <c r="H7" i="5"/>
  <c r="F7" i="5" s="1"/>
  <c r="H6" i="5"/>
  <c r="F6" i="5" s="1"/>
  <c r="H5" i="5"/>
  <c r="F5" i="5" s="1"/>
  <c r="H2" i="5"/>
  <c r="F2" i="5" s="1"/>
  <c r="H4" i="5"/>
  <c r="F4" i="5" s="1"/>
  <c r="H3" i="5"/>
  <c r="F3" i="5" s="1"/>
  <c r="H21" i="4"/>
  <c r="F21" i="4" s="1"/>
  <c r="H20" i="4"/>
  <c r="F20" i="4" s="1"/>
  <c r="H19" i="4"/>
  <c r="F19" i="4" s="1"/>
  <c r="H18" i="4"/>
  <c r="F18" i="4" s="1"/>
  <c r="H6" i="4"/>
  <c r="F6" i="4" s="1"/>
  <c r="H17" i="4"/>
  <c r="F17" i="4" s="1"/>
  <c r="H16" i="4"/>
  <c r="F16" i="4" s="1"/>
  <c r="H15" i="4"/>
  <c r="F15" i="4" s="1"/>
  <c r="H14" i="4"/>
  <c r="F14" i="4" s="1"/>
  <c r="H13" i="4"/>
  <c r="F13" i="4" s="1"/>
  <c r="H12" i="4"/>
  <c r="F12" i="4" s="1"/>
  <c r="H2" i="4"/>
  <c r="F2" i="4" s="1"/>
  <c r="H7" i="4"/>
  <c r="F7" i="4" s="1"/>
  <c r="H11" i="4"/>
  <c r="F11" i="4" s="1"/>
  <c r="H5" i="4"/>
  <c r="F5" i="4" s="1"/>
  <c r="H10" i="4"/>
  <c r="F10" i="4" s="1"/>
  <c r="H3" i="4"/>
  <c r="F3" i="4" s="1"/>
  <c r="H9" i="4"/>
  <c r="F9" i="4" s="1"/>
  <c r="H8" i="4"/>
  <c r="F8" i="4" s="1"/>
  <c r="H4" i="4"/>
  <c r="F4" i="4" s="1"/>
  <c r="H107" i="3"/>
  <c r="F107" i="3" s="1"/>
  <c r="H106" i="3"/>
  <c r="F106" i="3" s="1"/>
  <c r="H105" i="3"/>
  <c r="F105" i="3" s="1"/>
  <c r="H104" i="3"/>
  <c r="F104" i="3" s="1"/>
  <c r="H103" i="3"/>
  <c r="F103" i="3" s="1"/>
  <c r="H102" i="3"/>
  <c r="F102" i="3" s="1"/>
  <c r="H101" i="3"/>
  <c r="F101" i="3" s="1"/>
  <c r="H100" i="3"/>
  <c r="F100" i="3" s="1"/>
  <c r="H99" i="3"/>
  <c r="F99" i="3" s="1"/>
  <c r="H98" i="3"/>
  <c r="F98" i="3" s="1"/>
  <c r="H97" i="3"/>
  <c r="F97" i="3" s="1"/>
  <c r="H96" i="3"/>
  <c r="F96" i="3" s="1"/>
  <c r="H95" i="3"/>
  <c r="F95" i="3" s="1"/>
  <c r="H94" i="3"/>
  <c r="F94" i="3" s="1"/>
  <c r="H93" i="3"/>
  <c r="F93" i="3" s="1"/>
  <c r="H92" i="3"/>
  <c r="F92" i="3" s="1"/>
  <c r="H91" i="3"/>
  <c r="F91" i="3" s="1"/>
  <c r="H90" i="3"/>
  <c r="F90" i="3" s="1"/>
  <c r="H89" i="3"/>
  <c r="F89" i="3" s="1"/>
  <c r="H18" i="3"/>
  <c r="F18" i="3" s="1"/>
  <c r="H88" i="3"/>
  <c r="F88" i="3" s="1"/>
  <c r="H37" i="3"/>
  <c r="F37" i="3" s="1"/>
  <c r="H87" i="3"/>
  <c r="F87" i="3" s="1"/>
  <c r="H36" i="3"/>
  <c r="F36" i="3" s="1"/>
  <c r="H86" i="3"/>
  <c r="F86" i="3" s="1"/>
  <c r="H85" i="3"/>
  <c r="F85" i="3" s="1"/>
  <c r="H19" i="3"/>
  <c r="F19" i="3" s="1"/>
  <c r="H84" i="3"/>
  <c r="F84" i="3" s="1"/>
  <c r="H83" i="3"/>
  <c r="F83" i="3" s="1"/>
  <c r="H82" i="3"/>
  <c r="F82" i="3" s="1"/>
  <c r="H81" i="3"/>
  <c r="F81" i="3" s="1"/>
  <c r="H80" i="3"/>
  <c r="F80" i="3" s="1"/>
  <c r="H25" i="3"/>
  <c r="F25" i="3" s="1"/>
  <c r="H79" i="3"/>
  <c r="F79" i="3" s="1"/>
  <c r="H78" i="3"/>
  <c r="F78" i="3" s="1"/>
  <c r="H17" i="3"/>
  <c r="F17" i="3" s="1"/>
  <c r="H24" i="3"/>
  <c r="F24" i="3" s="1"/>
  <c r="H77" i="3"/>
  <c r="F77" i="3" s="1"/>
  <c r="H15" i="3"/>
  <c r="F15" i="3" s="1"/>
  <c r="H35" i="3"/>
  <c r="F35" i="3" s="1"/>
  <c r="H76" i="3"/>
  <c r="F76" i="3" s="1"/>
  <c r="H75" i="3"/>
  <c r="F75" i="3" s="1"/>
  <c r="H74" i="3"/>
  <c r="F74" i="3" s="1"/>
  <c r="H73" i="3"/>
  <c r="F73" i="3" s="1"/>
  <c r="H72" i="3"/>
  <c r="F72" i="3" s="1"/>
  <c r="H71" i="3"/>
  <c r="F71" i="3" s="1"/>
  <c r="H70" i="3"/>
  <c r="F70" i="3" s="1"/>
  <c r="H34" i="3"/>
  <c r="F34" i="3" s="1"/>
  <c r="H33" i="3"/>
  <c r="F33" i="3" s="1"/>
  <c r="H32" i="3"/>
  <c r="F32" i="3" s="1"/>
  <c r="H20" i="3"/>
  <c r="F20" i="3" s="1"/>
  <c r="H69" i="3"/>
  <c r="F69" i="3" s="1"/>
  <c r="H68" i="3"/>
  <c r="F68" i="3" s="1"/>
  <c r="H67" i="3"/>
  <c r="F67" i="3" s="1"/>
  <c r="H9" i="3"/>
  <c r="F9" i="3" s="1"/>
  <c r="H8" i="3"/>
  <c r="F8" i="3" s="1"/>
  <c r="H66" i="3"/>
  <c r="F66" i="3" s="1"/>
  <c r="H65" i="3"/>
  <c r="F65" i="3" s="1"/>
  <c r="H64" i="3"/>
  <c r="F64" i="3" s="1"/>
  <c r="H16" i="3"/>
  <c r="F16" i="3" s="1"/>
  <c r="H7" i="3"/>
  <c r="F7" i="3" s="1"/>
  <c r="H63" i="3"/>
  <c r="F63" i="3" s="1"/>
  <c r="H12" i="3"/>
  <c r="F12" i="3" s="1"/>
  <c r="H31" i="3"/>
  <c r="F31" i="3" s="1"/>
  <c r="H62" i="3"/>
  <c r="F62" i="3" s="1"/>
  <c r="H30" i="3"/>
  <c r="F30" i="3" s="1"/>
  <c r="H61" i="3"/>
  <c r="F61" i="3" s="1"/>
  <c r="H6" i="3"/>
  <c r="F6" i="3" s="1"/>
  <c r="H60" i="3"/>
  <c r="F60" i="3" s="1"/>
  <c r="H29" i="3"/>
  <c r="F29" i="3" s="1"/>
  <c r="H59" i="3"/>
  <c r="F59" i="3" s="1"/>
  <c r="H57" i="3"/>
  <c r="F57" i="3" s="1"/>
  <c r="H58" i="3"/>
  <c r="F58" i="3" s="1"/>
  <c r="H13" i="3"/>
  <c r="F13" i="3" s="1"/>
  <c r="H23" i="3"/>
  <c r="F23" i="3" s="1"/>
  <c r="H55" i="3"/>
  <c r="F55" i="3" s="1"/>
  <c r="H54" i="3"/>
  <c r="F54" i="3" s="1"/>
  <c r="H53" i="3"/>
  <c r="F53" i="3" s="1"/>
  <c r="H56" i="3"/>
  <c r="F56" i="3" s="1"/>
  <c r="H22" i="3"/>
  <c r="F22" i="3" s="1"/>
  <c r="H52" i="3"/>
  <c r="F52" i="3" s="1"/>
  <c r="H51" i="3"/>
  <c r="F51" i="3" s="1"/>
  <c r="H50" i="3"/>
  <c r="F50" i="3" s="1"/>
  <c r="H49" i="3"/>
  <c r="F49" i="3" s="1"/>
  <c r="H48" i="3"/>
  <c r="F48" i="3" s="1"/>
  <c r="H21" i="3"/>
  <c r="F21" i="3" s="1"/>
  <c r="H46" i="3"/>
  <c r="F46" i="3" s="1"/>
  <c r="H47" i="3"/>
  <c r="F47" i="3" s="1"/>
  <c r="H4" i="3"/>
  <c r="F4" i="3" s="1"/>
  <c r="H28" i="3"/>
  <c r="F28" i="3" s="1"/>
  <c r="H10" i="3"/>
  <c r="F10" i="3" s="1"/>
  <c r="H45" i="3"/>
  <c r="F45" i="3" s="1"/>
  <c r="H14" i="3"/>
  <c r="F14" i="3" s="1"/>
  <c r="H44" i="3"/>
  <c r="F44" i="3" s="1"/>
  <c r="H43" i="3"/>
  <c r="F43" i="3" s="1"/>
  <c r="H11" i="3"/>
  <c r="F11" i="3" s="1"/>
  <c r="H27" i="3"/>
  <c r="F27" i="3" s="1"/>
  <c r="H42" i="3"/>
  <c r="F42" i="3" s="1"/>
  <c r="H41" i="3"/>
  <c r="F41" i="3" s="1"/>
  <c r="H3" i="3"/>
  <c r="F3" i="3" s="1"/>
  <c r="H40" i="3"/>
  <c r="F40" i="3" s="1"/>
  <c r="H39" i="3"/>
  <c r="F39" i="3" s="1"/>
  <c r="H38" i="3"/>
  <c r="F38" i="3" s="1"/>
  <c r="H5" i="3"/>
  <c r="F5" i="3" s="1"/>
  <c r="H26" i="3"/>
  <c r="F26" i="3" s="1"/>
  <c r="H2" i="3"/>
  <c r="F2" i="3" s="1"/>
  <c r="E14" i="2" l="1"/>
  <c r="H14" i="2"/>
  <c r="B14" i="2"/>
  <c r="G14" i="2"/>
  <c r="D14" i="2"/>
  <c r="C14" i="2"/>
  <c r="F14" i="2"/>
  <c r="H9" i="1" l="1"/>
  <c r="F9" i="1" s="1"/>
  <c r="H6" i="1"/>
  <c r="F6" i="1" s="1"/>
  <c r="H5" i="1"/>
  <c r="F5" i="1" s="1"/>
  <c r="H10" i="1"/>
  <c r="F10" i="1" s="1"/>
  <c r="H7" i="1"/>
  <c r="F7" i="1" s="1"/>
  <c r="H2" i="1"/>
  <c r="F2" i="1" s="1"/>
  <c r="H8" i="1"/>
  <c r="F8" i="1" s="1"/>
  <c r="H4" i="1"/>
  <c r="F4" i="1" s="1"/>
  <c r="H3" i="1"/>
  <c r="F3" i="1" s="1"/>
</calcChain>
</file>

<file path=xl/sharedStrings.xml><?xml version="1.0" encoding="utf-8"?>
<sst xmlns="http://schemas.openxmlformats.org/spreadsheetml/2006/main" count="1463" uniqueCount="246">
  <si>
    <t>FILIAL</t>
  </si>
  <si>
    <t>IDADE</t>
  </si>
  <si>
    <t>002/2024</t>
  </si>
  <si>
    <t>ADRIANO PEDROSO FIGUEIRA</t>
  </si>
  <si>
    <t>ENGENHEIRO CIVIL</t>
  </si>
  <si>
    <t>32</t>
  </si>
  <si>
    <t>NÃO</t>
  </si>
  <si>
    <t>48</t>
  </si>
  <si>
    <t>RADILENE PAIVA DE ARAUJO</t>
  </si>
  <si>
    <t>ENFERMEIRO</t>
  </si>
  <si>
    <t>STACY ANA DA SILVA</t>
  </si>
  <si>
    <t>JHONATAN ROGERIO FERREIRA DE OLIVEIRA</t>
  </si>
  <si>
    <t>27</t>
  </si>
  <si>
    <t>RENATO DOS SANTOS DA SILVA</t>
  </si>
  <si>
    <t>GEOLOGO</t>
  </si>
  <si>
    <t>30</t>
  </si>
  <si>
    <t>24</t>
  </si>
  <si>
    <t>GLEYSON BARBOSA FRANÇA</t>
  </si>
  <si>
    <t>GESTOR DE SANEAMENTO AMBIENTAL</t>
  </si>
  <si>
    <t>33</t>
  </si>
  <si>
    <t>42</t>
  </si>
  <si>
    <t>36</t>
  </si>
  <si>
    <t>ALAIN GIRESSE SA DA SILVA</t>
  </si>
  <si>
    <t>37</t>
  </si>
  <si>
    <t>ADILSON SOARES COELHO</t>
  </si>
  <si>
    <t>45</t>
  </si>
  <si>
    <t>KARINE DE QUADROS BORGES</t>
  </si>
  <si>
    <t>26</t>
  </si>
  <si>
    <t>VALDILEIA CAETANO KABA MUNDURUKU</t>
  </si>
  <si>
    <t>43</t>
  </si>
  <si>
    <t>SIM</t>
  </si>
  <si>
    <t>EDIANE REIS MATOS</t>
  </si>
  <si>
    <t>28</t>
  </si>
  <si>
    <t>ROBERTA MAUÉS DA SILVA</t>
  </si>
  <si>
    <t xml:space="preserve">ENDERSON SILVA DA SILVA </t>
  </si>
  <si>
    <t>MARIA AURILENE RODRIGUES CARDOSO</t>
  </si>
  <si>
    <t>47</t>
  </si>
  <si>
    <t xml:space="preserve">ILDA SUANE SANTOS BAIMA </t>
  </si>
  <si>
    <t>25</t>
  </si>
  <si>
    <t>29</t>
  </si>
  <si>
    <t xml:space="preserve">NIVIA MEIRA DA SILOVA COSTA </t>
  </si>
  <si>
    <t>38</t>
  </si>
  <si>
    <t>34</t>
  </si>
  <si>
    <t xml:space="preserve">CONCEIÇÃO NASCIMENTO DIAS </t>
  </si>
  <si>
    <t>46</t>
  </si>
  <si>
    <t xml:space="preserve">MAURÍCIO MESSIAS ARAÚJO COSTA </t>
  </si>
  <si>
    <t>44</t>
  </si>
  <si>
    <t xml:space="preserve">KLEBSON DOS SANTOS MAGALHÃES </t>
  </si>
  <si>
    <t>LUAN RODRIGUES FACIONI</t>
  </si>
  <si>
    <t>YURYANNE CARVALHO PINTO</t>
  </si>
  <si>
    <t>31</t>
  </si>
  <si>
    <t>51</t>
  </si>
  <si>
    <t>APOIADOR TÉCNICO DE ATENÇÃO A SAUDE</t>
  </si>
  <si>
    <t xml:space="preserve">BRUNO TAVARES ALVES </t>
  </si>
  <si>
    <t xml:space="preserve">KELIANE BERNARDINO DE ARAUJO </t>
  </si>
  <si>
    <t>23</t>
  </si>
  <si>
    <t>JOILSON SILVA DA SILVA</t>
  </si>
  <si>
    <t>WILHANS KELVIS COSTA DE BRITO</t>
  </si>
  <si>
    <t>VICTOR GOMES DA SILVA</t>
  </si>
  <si>
    <t>STELLA KAROLAYNE DAMASIO RIBEIRO</t>
  </si>
  <si>
    <t>PAULO HENRIQUE DE REZENDE SOUZA</t>
  </si>
  <si>
    <t>DILMA DE SOUSA RODRIGUES CAMPOS</t>
  </si>
  <si>
    <t>DANIELLE CRISTINA LEITE MARQUES</t>
  </si>
  <si>
    <t>41</t>
  </si>
  <si>
    <t xml:space="preserve">LAYLA SENA COUTINHO </t>
  </si>
  <si>
    <t>CLEIDE SILVA  NOVAIS</t>
  </si>
  <si>
    <t>TECNICO EM SANEAMENTO</t>
  </si>
  <si>
    <t>ISANE MOTA FERNANDES</t>
  </si>
  <si>
    <t>GLENDA ABOIM LOPES RODRIGUES</t>
  </si>
  <si>
    <t>FABIOLA SOUSA LIMA</t>
  </si>
  <si>
    <t>GESSIKA NATANNA FERREIRA ROCHA</t>
  </si>
  <si>
    <t>ANTONIO GOMES AGUIAR</t>
  </si>
  <si>
    <t>54</t>
  </si>
  <si>
    <t>35</t>
  </si>
  <si>
    <t xml:space="preserve">JANILSON ESTEVAM DA FONSECA </t>
  </si>
  <si>
    <t>LILIAN MORAES DOS SANTOS</t>
  </si>
  <si>
    <t xml:space="preserve">BRUNA PEREIRA MAMANI </t>
  </si>
  <si>
    <t>ALEXSANDRO DOS SANTOS BRANDÃO</t>
  </si>
  <si>
    <t>LUCILENE DE SENA SOUSA</t>
  </si>
  <si>
    <t>DILMANEZIA DE PAULA MACIEL</t>
  </si>
  <si>
    <t>FRANK CINATRA DOS SANTOS OLIVEIRA</t>
  </si>
  <si>
    <t xml:space="preserve">ANTONIA MAYANE BERNARDINO DE ARAÚJO </t>
  </si>
  <si>
    <t>JOZIANE LEITE DA COSTA</t>
  </si>
  <si>
    <t>39</t>
  </si>
  <si>
    <t>JOSITEIA VANESSA ALMEIDA DA SILVA</t>
  </si>
  <si>
    <t>FRANCISCA RABELO DOS SANTOS</t>
  </si>
  <si>
    <t>55</t>
  </si>
  <si>
    <t>BRENDO HENRRIQUE SANTOS DA SILVA</t>
  </si>
  <si>
    <t>JAKSON BRAZ ALVES</t>
  </si>
  <si>
    <t>ALEXANDRE ROBERTO DE SOUSA BARROSO</t>
  </si>
  <si>
    <t>MARCILENE LIMA SANTOS</t>
  </si>
  <si>
    <t xml:space="preserve">WAGNER WILLIAM DE SOUZA COSTA </t>
  </si>
  <si>
    <t>THIARA LOPES DOS SANTOS</t>
  </si>
  <si>
    <t>KALYNE BARROSO DE SOUZA</t>
  </si>
  <si>
    <t xml:space="preserve">ANGELINA SOCORRO COIMBRA VIEIRA </t>
  </si>
  <si>
    <t>TATIANE PANÁGIO DE CARVALHO</t>
  </si>
  <si>
    <t>KAILON PADILHA OLIVEIRA</t>
  </si>
  <si>
    <t>TAYLLA SOUSA FERREIRA</t>
  </si>
  <si>
    <t>MARIA CRISTIANE DE OLIVEIRA GOMES</t>
  </si>
  <si>
    <t>KLEBER SMITH FONTINELLES PAPI</t>
  </si>
  <si>
    <t>40</t>
  </si>
  <si>
    <t xml:space="preserve">TAKAYANE RODRIGUES VERÍSSIMO </t>
  </si>
  <si>
    <t>22</t>
  </si>
  <si>
    <t>PHAULLA OLIVEIRA</t>
  </si>
  <si>
    <t>VIRNA GABRIELA DE SOUSA SANTOS</t>
  </si>
  <si>
    <t>SANDRO ARAÚJO DE CARVALHO</t>
  </si>
  <si>
    <t>IZA CAROLINA FERREIRA DE SOUZA</t>
  </si>
  <si>
    <t>SAMUEL AQUINO DE ARAÚJO</t>
  </si>
  <si>
    <t>RODRIGO DANIEL DE MIRANDA MATOS</t>
  </si>
  <si>
    <t xml:space="preserve">RONILDO KIRIXI MUNDURUKU </t>
  </si>
  <si>
    <t>KALIANDRA CRISTINA LOBATO DE VASCONCELOS</t>
  </si>
  <si>
    <t>MILENA BEATRIZ DE SOUSA SANTOS</t>
  </si>
  <si>
    <t>MARCOS ROBERTO ALVES</t>
  </si>
  <si>
    <t>TECNICO EM LABORATORIO</t>
  </si>
  <si>
    <t>RAQUEL DA SILVA COSTA</t>
  </si>
  <si>
    <t>FRANCISCA BRAGA DOS SANTOS SILVA</t>
  </si>
  <si>
    <t>FAGNER DE SOUSA RIBEIRO</t>
  </si>
  <si>
    <t>RIANNY BEATRIZ SILVA DOS SANTOS</t>
  </si>
  <si>
    <t>GLEISON DE SOUZA SANTOS</t>
  </si>
  <si>
    <t xml:space="preserve">KÁTIA FERNANDES DE LAVOR </t>
  </si>
  <si>
    <t>ANA PAULA BEZERRATEIXEIRA</t>
  </si>
  <si>
    <t>JERSON DA SILVA FIGUEIREDO</t>
  </si>
  <si>
    <t>PATRICK LUNA SILVA</t>
  </si>
  <si>
    <t>JÉSSICA CAMILA SILVEIRA DE OLIVEIRA</t>
  </si>
  <si>
    <t>KEILA DE SOUSA SILVA</t>
  </si>
  <si>
    <t>RONALDO GALVAO GOMES FILHO</t>
  </si>
  <si>
    <t>EDNALDO FRANCISCO PEREIRA VAZ JÚNIOR</t>
  </si>
  <si>
    <t>RENILSON VENANCIO BARBOSA</t>
  </si>
  <si>
    <t>ROSICLEI DE CARVALHO SABÓIA</t>
  </si>
  <si>
    <t>WESLEY AGUIAR PINTO</t>
  </si>
  <si>
    <t>MARDSON BASTOS RODRIGUES</t>
  </si>
  <si>
    <t>EMÂNOEL DILVANO RODRIGUES HONORATO</t>
  </si>
  <si>
    <t>TAYNARA BEATRIZ BARBOSA AMORIM</t>
  </si>
  <si>
    <t>RONILSON SANTOS MELO</t>
  </si>
  <si>
    <t>TAYANE DE OLIVEIRA MORAES</t>
  </si>
  <si>
    <t>IANDE ROBERTA VASCONCELOS DA SILVA</t>
  </si>
  <si>
    <t>ELSON HOYOS RÊGO</t>
  </si>
  <si>
    <t>MARILENE CHAVES OLIVEIRA</t>
  </si>
  <si>
    <t>49</t>
  </si>
  <si>
    <t>CAMILA DE FREITAS CARDOZO</t>
  </si>
  <si>
    <t>JUCIANE PAIGO MUNDURUKU</t>
  </si>
  <si>
    <t>WANDERSON DA SILVA SENA</t>
  </si>
  <si>
    <t>RENAN NUNES DA SILVA</t>
  </si>
  <si>
    <t xml:space="preserve">JONAS ARAÚJO COSTA </t>
  </si>
  <si>
    <t>TÂMARA CRISTIELE NUNES DE CARVALHO</t>
  </si>
  <si>
    <t xml:space="preserve">INGRYD LIMA KISCHENER </t>
  </si>
  <si>
    <t>FERNANDA FREIRE DE BARROS</t>
  </si>
  <si>
    <t>GARDENIA CUNHA DOS SANTOS</t>
  </si>
  <si>
    <t>TECNICO EM SAUDE BUCAL</t>
  </si>
  <si>
    <t>JERISON RODRIGUES DOS SANTOS</t>
  </si>
  <si>
    <t>FABIOLA SILVA SOARES</t>
  </si>
  <si>
    <t>NEUMAR AKAY MUNDURUKU</t>
  </si>
  <si>
    <t>ROSIANE FREITAS IZAKA</t>
  </si>
  <si>
    <t>JOSÉ ALCIR OLIVEIRA DA SILVA JÚNIOR</t>
  </si>
  <si>
    <t>ERNANDE KARO MUNDURUKU</t>
  </si>
  <si>
    <t>TATIANE GOULARTE</t>
  </si>
  <si>
    <t>FREDERICO BARBOSA DO ROSÁRIO</t>
  </si>
  <si>
    <t xml:space="preserve">STALLONY BRITO GUIMARÃES </t>
  </si>
  <si>
    <t>CAIO ELISIARIO DA MOTA</t>
  </si>
  <si>
    <t>JOICY KELLE MORAES VIEIRA</t>
  </si>
  <si>
    <t>MEDICI PEREIRA DE OLIVEIRA MELO JUNIOR</t>
  </si>
  <si>
    <t>PRISCYLA NEFFRETIRE PAZ DE AGUIAR</t>
  </si>
  <si>
    <t>ÉRIKA FIGUEIREDO DO NASCIMENTO</t>
  </si>
  <si>
    <t xml:space="preserve">FELIPE OLAVO DA SILVA MOURA </t>
  </si>
  <si>
    <t>ALAN MARCELO SIMON</t>
  </si>
  <si>
    <t>MARIA GABRIELLY DE ARAÚJO</t>
  </si>
  <si>
    <t>BRANDON CAMPOS DE MACÊDO</t>
  </si>
  <si>
    <t>HATHINA DE MATOS MOTA</t>
  </si>
  <si>
    <t>ANA MARA FRANCO ALMEIDA COUTO</t>
  </si>
  <si>
    <t>SIDNEY JOSÉ DE FARIAS RODRIGUES</t>
  </si>
  <si>
    <t xml:space="preserve">EFRAIM DE AGUIAR CASTRO </t>
  </si>
  <si>
    <t>CLEBSON ALVES PRINTES</t>
  </si>
  <si>
    <t>MARCELO ALVES DE SOUZA</t>
  </si>
  <si>
    <t>ANA JESSICA ALENCAR MESQUITA</t>
  </si>
  <si>
    <t>REGIANE DE FARIAS COSTA</t>
  </si>
  <si>
    <t>JEFFERSON JOSÉ DA SILVA PRATA</t>
  </si>
  <si>
    <t>TÉCNICO EM SANEAMENTO</t>
  </si>
  <si>
    <t>HELIOMAR CRUZ BARBOSA</t>
  </si>
  <si>
    <t>CLÍSTEN ALVES CORRÊA</t>
  </si>
  <si>
    <t>INGREDD NATHACHA CAVALCANTE TOMAZ</t>
  </si>
  <si>
    <t xml:space="preserve">SHIRLEY SANTOS GONÇALVES RAMOS </t>
  </si>
  <si>
    <t>JOSE FARIAS FILHO</t>
  </si>
  <si>
    <t xml:space="preserve">JAIR DA SILVA MELO </t>
  </si>
  <si>
    <t>ARIANE DE MENEZES MENDES</t>
  </si>
  <si>
    <t xml:space="preserve">ANA PAULA FERNANDES VIANA </t>
  </si>
  <si>
    <t>GLEICIANE DE OLIVEIRA LIMA</t>
  </si>
  <si>
    <t xml:space="preserve">JESIEL LEMOS BRANDÃO </t>
  </si>
  <si>
    <t>ROBERTA BRAZ DA SILVA</t>
  </si>
  <si>
    <t>EDUARDO WESLEN LOPES ALMEIDA E SILVA</t>
  </si>
  <si>
    <t>CLARILENE KRIXI</t>
  </si>
  <si>
    <t xml:space="preserve">ANA VITORIA COSTA DE SOUSA </t>
  </si>
  <si>
    <t xml:space="preserve">EMERSON LUIZ DOS SANTOS </t>
  </si>
  <si>
    <t>TELBIA CRISTIANE SANTOS DE SOUSA</t>
  </si>
  <si>
    <t>LILIAN CONCEIÇÃO TEIXEIRA DE OLIVEIRA</t>
  </si>
  <si>
    <t>JESSICA LARISSA PAES DE SOUZA</t>
  </si>
  <si>
    <t>JOSIANE SOARES NUNES</t>
  </si>
  <si>
    <t>JURACI PEREIRA DA SILVA</t>
  </si>
  <si>
    <t>ADRIANA JAQUELINE COLARES PEDROSO</t>
  </si>
  <si>
    <t>ADRIANA DE SOUZA MAIA</t>
  </si>
  <si>
    <t>FLAVIA MARIA CHAVES REIS</t>
  </si>
  <si>
    <t>SAMUEL SAMPAIO HENRIQUES</t>
  </si>
  <si>
    <t>GLEYDSON COELHO DE SOUZA</t>
  </si>
  <si>
    <t>ANA CLÁUDIA ROTHERMEL DE OLIVEIRA</t>
  </si>
  <si>
    <t>JOSÉ JÚNIOR SILVA MILHOMEM</t>
  </si>
  <si>
    <t>DANIELE SILVA COSTA</t>
  </si>
  <si>
    <t>CLASSIFICAÇÃO</t>
  </si>
  <si>
    <t>CLASSIFICADO</t>
  </si>
  <si>
    <t>CANCELADO</t>
  </si>
  <si>
    <t>DSEI RIO TAPAJÓS</t>
  </si>
  <si>
    <t>DESCLASSIFICADO</t>
  </si>
  <si>
    <t>EDITAL</t>
  </si>
  <si>
    <t>INSCRIÇÃO</t>
  </si>
  <si>
    <t>DATA E HORA DA INSCRIÇÃO</t>
  </si>
  <si>
    <t>PONTUAÇÃO CURRICULAR</t>
  </si>
  <si>
    <t>NOME</t>
  </si>
  <si>
    <t>FUNÇÃO PRETENDIDA</t>
  </si>
  <si>
    <t>INDÍGENA</t>
  </si>
  <si>
    <t>PORTADOR DE DEFICIÊNCIA</t>
  </si>
  <si>
    <t>PONTUAÇÃO POR SER INDÍGENA</t>
  </si>
  <si>
    <t>PONTUAÇÃO POR RESIDIR EM ALDEIA PERTENCENTE AO DSEI</t>
  </si>
  <si>
    <t>PONTUAÇÃO PARA OS CARGOS DE NÍVEL MÉDIO/TÉCNICO</t>
  </si>
  <si>
    <t>PONTUAÇÃO POR EXPERIÊNCIA PROFISSIONAL NA ÁREA DE FORMAÇÃO</t>
  </si>
  <si>
    <t>PONTUAÇÃO PARA OS CARGOS DE NÍVEL SUPERIOR</t>
  </si>
  <si>
    <t>PONTUAÇÃO POR PÓS – GRADUAÇÃO CONCLUÍDA NA ÁREA DE FORMAÇÃO</t>
  </si>
  <si>
    <t>PONTUAÇÃO POR CURSOS DE APERFEIÇOAMENTO NA FUNÇÃO INSCRITA</t>
  </si>
  <si>
    <t>ORGANIZAÇÃO SOCIAL DE SAÚDE HOSPITAL E MATERNIDADE THEREZINHA DE JESUS</t>
  </si>
  <si>
    <t>COMISSÃO EXAMINADORA - DSEI RIO TAPAJÓS</t>
  </si>
  <si>
    <t>VAGA PRETENDIDA</t>
  </si>
  <si>
    <t>CANDIDATOS</t>
  </si>
  <si>
    <t>CLASSIFICADOS</t>
  </si>
  <si>
    <t>APROVADO</t>
  </si>
  <si>
    <t>REPROVADO</t>
  </si>
  <si>
    <t>AUSENTE</t>
  </si>
  <si>
    <t>DESCLASSIFICADOS</t>
  </si>
  <si>
    <t>TOTAL</t>
  </si>
  <si>
    <t>APOIADOR TÉCNICO DE ATENÇÃO À SAÚDE</t>
  </si>
  <si>
    <t>GEÓLOGO</t>
  </si>
  <si>
    <t>TÉCNICO EM LABORATÓRIO</t>
  </si>
  <si>
    <t>TÉCNICO EM SAÚDE BUCAL</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</si>
  <si>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Edital 02/2024</t>
    </r>
  </si>
  <si>
    <t>PONTUAÇÃO TOTAL</t>
  </si>
  <si>
    <t>PONTUAÇÃO ENTREVISTA</t>
  </si>
  <si>
    <t>PONTUAÇÃO DA ENTREVISTA</t>
  </si>
  <si>
    <t>PONTUAÇÃO DE ENTRVISTA</t>
  </si>
  <si>
    <r>
      <rPr>
        <b/>
        <sz val="11"/>
        <color theme="1"/>
        <rFont val="Calibri"/>
        <family val="2"/>
        <scheme val="minor"/>
      </rPr>
      <t xml:space="preserve">5.1. </t>
    </r>
    <r>
      <rPr>
        <sz val="11"/>
        <color theme="1"/>
        <rFont val="Calibri"/>
        <family val="2"/>
        <scheme val="minor"/>
      </rPr>
      <t>2ª Etapa: Análise curricular e documental de todos os candidatos inscritos, de caráter eliminatório. Serão habilitados os candidatos com experiência profissional mínima de 01 (um) mês. Observa-se que não serão considerados no cômputo, períodos de estágios ou extensão universitária realizada durante a graduação, exceto para os candidatos indígenas que não possuírem experiência profissional comprovada. No caso de o candidato ser indígena, qualquer tipo de estágio, desde que comprovado, poderá ser computado.</t>
    </r>
  </si>
  <si>
    <r>
      <rPr>
        <b/>
        <sz val="11"/>
        <color theme="1"/>
        <rFont val="Calibri"/>
        <family val="2"/>
        <scheme val="minor"/>
      </rPr>
      <t xml:space="preserve">5.1. </t>
    </r>
    <r>
      <rPr>
        <sz val="11"/>
        <color theme="1"/>
        <rFont val="Calibri"/>
        <family val="2"/>
        <scheme val="minor"/>
      </rPr>
      <t>3ª Etapa: Entrevista com Comissão Examinadora, de caráter eliminatório e classificatório. Esta etapa que poderá acontecer em um ou mais períodos considerando o número de candidatos classificados nas etapas anteriores e conforme calendário de eventos. Nela Comissão Examinadora irá buscar atributos inerentes ao cargo pleiteado pelo candidato, bem como características de adaptabilidade às condicionantes da Saúde Indígena com base nas competências elencadas no certame no item 6 - Critérios de Avaliação e no comportamento apresentado pelo candidato durante a entrevista, uma vez que a etapa tem por finalidade avaliar parte técnica e comportamental.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</si>
</sst>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10" x14ac:knownFonts="1">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8"/>
      <name val="Calibri"/>
      <family val="2"/>
      <scheme val="minor"/>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49" fontId="2" fillId="0" borderId="1" xfId="0" applyNumberFormat="1" applyFont="1" applyBorder="1" applyAlignment="1">
      <alignment horizontal="left" vertical="center" readingOrder="1"/>
    </xf>
    <xf numFmtId="0" fontId="2" fillId="0" borderId="1" xfId="0" applyFont="1" applyBorder="1" applyAlignment="1">
      <alignment horizontal="left" vertical="center" readingOrder="1"/>
    </xf>
    <xf numFmtId="0" fontId="2" fillId="0" borderId="0" xfId="0" applyFont="1"/>
    <xf numFmtId="164" fontId="2" fillId="0" borderId="1" xfId="0" applyNumberFormat="1" applyFont="1" applyBorder="1" applyAlignment="1">
      <alignment horizontal="left" vertical="center" readingOrder="1"/>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1" fontId="7" fillId="0" borderId="2" xfId="0" applyNumberFormat="1" applyFont="1" applyBorder="1" applyAlignment="1">
      <alignment horizontal="center" vertical="center"/>
    </xf>
    <xf numFmtId="1" fontId="4" fillId="2" borderId="2" xfId="0" applyNumberFormat="1" applyFont="1" applyFill="1" applyBorder="1" applyAlignment="1">
      <alignment horizontal="center" vertical="center"/>
    </xf>
    <xf numFmtId="49" fontId="2" fillId="0" borderId="2" xfId="0" applyNumberFormat="1" applyFont="1" applyBorder="1" applyAlignment="1">
      <alignment horizontal="left" vertical="center" readingOrder="1"/>
    </xf>
    <xf numFmtId="2" fontId="2" fillId="0" borderId="1" xfId="0" applyNumberFormat="1" applyFont="1" applyBorder="1" applyAlignment="1">
      <alignment horizontal="center" vertical="center" readingOrder="1"/>
    </xf>
    <xf numFmtId="2" fontId="2" fillId="0" borderId="0" xfId="0" applyNumberFormat="1" applyFont="1" applyAlignment="1">
      <alignment horizontal="center"/>
    </xf>
    <xf numFmtId="49" fontId="2" fillId="3" borderId="1" xfId="0" applyNumberFormat="1" applyFont="1" applyFill="1" applyBorder="1" applyAlignment="1">
      <alignment horizontal="left" vertical="center" readingOrder="1"/>
    </xf>
    <xf numFmtId="0" fontId="2" fillId="3" borderId="1" xfId="0" applyFont="1" applyFill="1" applyBorder="1" applyAlignment="1">
      <alignment horizontal="left" vertical="center" readingOrder="1"/>
    </xf>
    <xf numFmtId="164" fontId="2" fillId="3" borderId="1" xfId="0" applyNumberFormat="1" applyFont="1" applyFill="1" applyBorder="1" applyAlignment="1">
      <alignment horizontal="left" vertical="center" readingOrder="1"/>
    </xf>
    <xf numFmtId="2" fontId="2" fillId="3" borderId="1" xfId="0" applyNumberFormat="1" applyFont="1" applyFill="1" applyBorder="1" applyAlignment="1">
      <alignment horizontal="center" vertical="center" readingOrder="1"/>
    </xf>
    <xf numFmtId="0" fontId="2" fillId="3" borderId="0" xfId="0" applyFont="1" applyFill="1"/>
    <xf numFmtId="2" fontId="2" fillId="0" borderId="1" xfId="0" applyNumberFormat="1" applyFont="1" applyBorder="1" applyAlignment="1">
      <alignment horizontal="left" vertical="center" readingOrder="1"/>
    </xf>
    <xf numFmtId="2" fontId="2" fillId="0" borderId="0" xfId="0" applyNumberFormat="1" applyFont="1"/>
    <xf numFmtId="0" fontId="2" fillId="0" borderId="0" xfId="0" applyFont="1" applyAlignment="1">
      <alignment horizontal="center"/>
    </xf>
    <xf numFmtId="0" fontId="2" fillId="0" borderId="1" xfId="0" applyFont="1" applyBorder="1" applyAlignment="1">
      <alignment horizontal="center" vertical="center" readingOrder="1"/>
    </xf>
    <xf numFmtId="2" fontId="9" fillId="0" borderId="1" xfId="0" applyNumberFormat="1" applyFont="1" applyBorder="1" applyAlignment="1">
      <alignment horizontal="center" vertical="center" readingOrder="1"/>
    </xf>
    <xf numFmtId="0" fontId="0" fillId="0" borderId="0" xfId="0" applyAlignment="1">
      <alignment horizontal="left" vertical="top" wrapText="1"/>
    </xf>
    <xf numFmtId="0" fontId="4" fillId="2" borderId="2" xfId="0" applyFont="1" applyFill="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19051</xdr:rowOff>
    </xdr:from>
    <xdr:to>
      <xdr:col>8</xdr:col>
      <xdr:colOff>240287</xdr:colOff>
      <xdr:row>2</xdr:row>
      <xdr:rowOff>228601</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8325" y="19051"/>
          <a:ext cx="2608837"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tabSelected="1" zoomScale="90" zoomScaleNormal="90" workbookViewId="0">
      <selection sqref="A1:F3"/>
    </sheetView>
  </sheetViews>
  <sheetFormatPr defaultRowHeight="15" x14ac:dyDescent="0.25"/>
  <cols>
    <col min="1" max="1" width="41.7109375" bestFit="1" customWidth="1"/>
    <col min="2" max="2" width="19.42578125" customWidth="1"/>
    <col min="3" max="4" width="12.28515625" bestFit="1" customWidth="1"/>
    <col min="5" max="5" width="10" bestFit="1" customWidth="1"/>
    <col min="6" max="6" width="15" customWidth="1"/>
    <col min="7" max="7" width="35.85546875" customWidth="1"/>
    <col min="8" max="8" width="11.7109375" hidden="1" customWidth="1"/>
  </cols>
  <sheetData>
    <row r="1" spans="1:8" ht="18.75" customHeight="1" x14ac:dyDescent="0.25">
      <c r="A1" s="28" t="s">
        <v>225</v>
      </c>
      <c r="B1" s="28"/>
      <c r="C1" s="28"/>
      <c r="D1" s="28"/>
      <c r="E1" s="28"/>
      <c r="F1" s="28"/>
      <c r="G1" s="29"/>
      <c r="H1" s="29"/>
    </row>
    <row r="2" spans="1:8" ht="18.75" customHeight="1" x14ac:dyDescent="0.25">
      <c r="A2" s="28" t="s">
        <v>226</v>
      </c>
      <c r="B2" s="28"/>
      <c r="C2" s="28"/>
      <c r="D2" s="28"/>
      <c r="E2" s="28"/>
      <c r="F2" s="28"/>
      <c r="G2" s="29"/>
      <c r="H2" s="29"/>
    </row>
    <row r="3" spans="1:8" ht="18.75" customHeight="1" x14ac:dyDescent="0.25">
      <c r="A3" s="30" t="s">
        <v>239</v>
      </c>
      <c r="B3" s="30"/>
      <c r="C3" s="30"/>
      <c r="D3" s="30"/>
      <c r="E3" s="30"/>
      <c r="F3" s="30"/>
      <c r="G3" s="29"/>
      <c r="H3" s="29"/>
    </row>
    <row r="4" spans="1:8" ht="15.75" x14ac:dyDescent="0.25">
      <c r="A4" s="10"/>
      <c r="B4" s="10"/>
      <c r="C4" s="10"/>
      <c r="D4" s="10"/>
      <c r="E4" s="10"/>
      <c r="F4" s="10"/>
      <c r="G4" s="11"/>
      <c r="H4" s="11"/>
    </row>
    <row r="5" spans="1:8" ht="15.75" x14ac:dyDescent="0.25">
      <c r="A5" s="9" t="s">
        <v>227</v>
      </c>
      <c r="B5" s="9" t="s">
        <v>228</v>
      </c>
      <c r="C5" s="9" t="s">
        <v>230</v>
      </c>
      <c r="D5" s="9" t="s">
        <v>231</v>
      </c>
      <c r="E5" s="9" t="s">
        <v>232</v>
      </c>
      <c r="F5" s="9" t="s">
        <v>229</v>
      </c>
      <c r="G5" s="9" t="s">
        <v>233</v>
      </c>
      <c r="H5" s="9" t="s">
        <v>207</v>
      </c>
    </row>
    <row r="6" spans="1:8" ht="15.75" x14ac:dyDescent="0.25">
      <c r="A6" s="14" t="s">
        <v>235</v>
      </c>
      <c r="B6" s="12">
        <f>COUNTA('APOIADOR TÉCNICO DE SAÚDE'!$C:$C)-1</f>
        <v>9</v>
      </c>
      <c r="C6" s="12">
        <f>COUNTIF('APOIADOR TÉCNICO DE SAÚDE'!$C:$C,"APROVADO")</f>
        <v>1</v>
      </c>
      <c r="D6" s="12">
        <f>COUNTIF('APOIADOR TÉCNICO DE SAÚDE'!$C:$C,"REPROVADO")</f>
        <v>0</v>
      </c>
      <c r="E6" s="12">
        <f>COUNTIF('APOIADOR TÉCNICO DE SAÚDE'!$C:$C,"AUSENTE")</f>
        <v>4</v>
      </c>
      <c r="F6" s="12">
        <f>COUNTIF('APOIADOR TÉCNICO DE SAÚDE'!$C:$C,"classificado")</f>
        <v>0</v>
      </c>
      <c r="G6" s="12">
        <f>COUNTIF('APOIADOR TÉCNICO DE SAÚDE'!$C:$C,"DESclassificado")</f>
        <v>4</v>
      </c>
      <c r="H6" s="12">
        <f>COUNTIF('APOIADOR TÉCNICO DE SAÚDE'!$C:$C,"CANCELADO")</f>
        <v>0</v>
      </c>
    </row>
    <row r="7" spans="1:8" ht="15.75" x14ac:dyDescent="0.25">
      <c r="A7" s="14" t="s">
        <v>9</v>
      </c>
      <c r="B7" s="12">
        <f>COUNTA(ENFERMEIRO!$C:$C)-1</f>
        <v>106</v>
      </c>
      <c r="C7" s="12">
        <f>COUNTIF(ENFERMEIRO!$C:$C,"APROVADO")</f>
        <v>19</v>
      </c>
      <c r="D7" s="12">
        <f>COUNTIF(ENFERMEIRO!$C:$C,"REPROVADO")</f>
        <v>5</v>
      </c>
      <c r="E7" s="12">
        <f>COUNTIF(ENFERMEIRO!$C:$C,"AUSENTE")</f>
        <v>52</v>
      </c>
      <c r="F7" s="12">
        <f>COUNTIF(ENFERMEIRO!$C:$C,"classificado")</f>
        <v>18</v>
      </c>
      <c r="G7" s="12">
        <f>COUNTIF(ENFERMEIRO!$C:$C,"DESclassificado")</f>
        <v>12</v>
      </c>
      <c r="H7" s="12">
        <f>COUNTIF(ENFERMEIRO!$C:$C,"CANCELADO")</f>
        <v>0</v>
      </c>
    </row>
    <row r="8" spans="1:8" ht="15.75" x14ac:dyDescent="0.25">
      <c r="A8" s="14" t="s">
        <v>4</v>
      </c>
      <c r="B8" s="12">
        <f>COUNTA('ENGENHEIRO CIVIL'!$C:$C)-1</f>
        <v>20</v>
      </c>
      <c r="C8" s="12">
        <f>COUNTIF('ENGENHEIRO CIVIL'!$C:$C,"APROVADO")</f>
        <v>5</v>
      </c>
      <c r="D8" s="12">
        <f>COUNTIF('ENGENHEIRO CIVIL'!$C:$C,"REPROVADO")</f>
        <v>0</v>
      </c>
      <c r="E8" s="12">
        <f>COUNTIF('ENGENHEIRO CIVIL'!$C:$C,"AUSENTE")</f>
        <v>14</v>
      </c>
      <c r="F8" s="12">
        <f>COUNTIF('ENGENHEIRO CIVIL'!$C:$C,"classificado")</f>
        <v>0</v>
      </c>
      <c r="G8" s="12">
        <f>COUNTIF('ENGENHEIRO CIVIL'!$C:$C,"DESclassificado")</f>
        <v>1</v>
      </c>
      <c r="H8" s="12">
        <f>COUNTIF('ENGENHEIRO CIVIL'!$C:$C,"CANCELADO")</f>
        <v>0</v>
      </c>
    </row>
    <row r="9" spans="1:8" ht="15.75" x14ac:dyDescent="0.25">
      <c r="A9" s="14" t="s">
        <v>236</v>
      </c>
      <c r="B9" s="12">
        <f>COUNTA(GEÓLOGO!$C:$C)-1</f>
        <v>6</v>
      </c>
      <c r="C9" s="12">
        <f>COUNTIF(GEÓLOGO!$C:$C,"APROVADO")</f>
        <v>0</v>
      </c>
      <c r="D9" s="12">
        <f>COUNTIF(GEÓLOGO!$C:$C,"REPROVADO")</f>
        <v>0</v>
      </c>
      <c r="E9" s="12">
        <f>COUNTIF(GEÓLOGO!$C:$C,"AUSENTE")</f>
        <v>5</v>
      </c>
      <c r="F9" s="12">
        <f>COUNTIF(GEÓLOGO!$C:$C,"classificado")</f>
        <v>0</v>
      </c>
      <c r="G9" s="12">
        <f>COUNTIF(GEÓLOGO!$C:$C,"DESclassificado")</f>
        <v>1</v>
      </c>
      <c r="H9" s="12">
        <f>COUNTIF(GEÓLOGO!$C:$C,"CANCELADO")</f>
        <v>0</v>
      </c>
    </row>
    <row r="10" spans="1:8" ht="15.75" x14ac:dyDescent="0.25">
      <c r="A10" s="14" t="s">
        <v>18</v>
      </c>
      <c r="B10" s="12">
        <f>COUNTA('GESTOR DE SANEAMENTO AMBIENTAL'!$C:$C)-1</f>
        <v>13</v>
      </c>
      <c r="C10" s="12">
        <f>COUNTIF('GESTOR DE SANEAMENTO AMBIENTAL'!$C:$C,"APROVADO")</f>
        <v>2</v>
      </c>
      <c r="D10" s="12">
        <f>COUNTIF('GESTOR DE SANEAMENTO AMBIENTAL'!$C:$C,"REPROVADO")</f>
        <v>0</v>
      </c>
      <c r="E10" s="12">
        <f>COUNTIF('GESTOR DE SANEAMENTO AMBIENTAL'!$C:$C,"AUSENTE")</f>
        <v>9</v>
      </c>
      <c r="F10" s="12">
        <f>COUNTIF('GESTOR DE SANEAMENTO AMBIENTAL'!$C:$C,"classificado")</f>
        <v>0</v>
      </c>
      <c r="G10" s="12">
        <f>COUNTIF('GESTOR DE SANEAMENTO AMBIENTAL'!$C:$C,"DESclassificado")</f>
        <v>2</v>
      </c>
      <c r="H10" s="12">
        <f>COUNTIF('GESTOR DE SANEAMENTO AMBIENTAL'!$C:$C,"CANCELADO")</f>
        <v>0</v>
      </c>
    </row>
    <row r="11" spans="1:8" ht="15.75" x14ac:dyDescent="0.25">
      <c r="A11" s="14" t="s">
        <v>237</v>
      </c>
      <c r="B11" s="12">
        <f>COUNTA('TÉC. EM LABORATÓRIO'!$C:$C)-1</f>
        <v>3</v>
      </c>
      <c r="C11" s="12">
        <f>COUNTIF('TÉC. EM LABORATÓRIO'!$C:$C,"APROVADO")</f>
        <v>0</v>
      </c>
      <c r="D11" s="12">
        <f>COUNTIF('TÉC. EM LABORATÓRIO'!$C:$C,"REPROVADO")</f>
        <v>0</v>
      </c>
      <c r="E11" s="12">
        <f>COUNTIF('TÉC. EM LABORATÓRIO'!$C:$C,"AUSENTE")</f>
        <v>2</v>
      </c>
      <c r="F11" s="12">
        <f>COUNTIF('TÉC. EM LABORATÓRIO'!$C:$C,"classificado")</f>
        <v>0</v>
      </c>
      <c r="G11" s="12">
        <f>COUNTIF('TÉC. EM LABORATÓRIO'!$C:$C,"DESclassificado")</f>
        <v>1</v>
      </c>
      <c r="H11" s="12">
        <f>COUNTIF('TÉC. EM LABORATÓRIO'!$C:$C,"CANCELADO")</f>
        <v>0</v>
      </c>
    </row>
    <row r="12" spans="1:8" ht="15.75" x14ac:dyDescent="0.25">
      <c r="A12" s="14" t="s">
        <v>176</v>
      </c>
      <c r="B12" s="12">
        <f>COUNTA('TÉC. EM SANEAMENTO'!$C:$C)-1</f>
        <v>1</v>
      </c>
      <c r="C12" s="12">
        <f>COUNTIF('TÉC. EM SANEAMENTO'!$C:$C,"APROVADO")</f>
        <v>0</v>
      </c>
      <c r="D12" s="12">
        <f>COUNTIF('TÉC. EM SANEAMENTO'!$C:$C,"REPROVADO")</f>
        <v>0</v>
      </c>
      <c r="E12" s="12">
        <f>COUNTIF('TÉC. EM SANEAMENTO'!$C:$C,"AUSENTE")</f>
        <v>0</v>
      </c>
      <c r="F12" s="12">
        <f>COUNTIF('TÉC. EM SANEAMENTO'!$C:$C,"classificado")</f>
        <v>0</v>
      </c>
      <c r="G12" s="12">
        <f>COUNTIF('TÉC. EM SANEAMENTO'!$C:$C,"DESclassificado")</f>
        <v>1</v>
      </c>
      <c r="H12" s="12">
        <f>COUNTIF('TÉC. EM SANEAMENTO'!$C:$C,"CANCELADO")</f>
        <v>0</v>
      </c>
    </row>
    <row r="13" spans="1:8" ht="15.75" x14ac:dyDescent="0.25">
      <c r="A13" s="14" t="s">
        <v>238</v>
      </c>
      <c r="B13" s="12">
        <f>COUNTA('TÉC. EM SAÚDE BUCAL'!$C:$C)-1</f>
        <v>2</v>
      </c>
      <c r="C13" s="12">
        <f>COUNTIF('TÉC. EM SAÚDE BUCAL'!$C:$C,"APROVADO")</f>
        <v>0</v>
      </c>
      <c r="D13" s="12">
        <f>COUNTIF('TÉC. EM SAÚDE BUCAL'!$C:$C,"REPROVADO")</f>
        <v>0</v>
      </c>
      <c r="E13" s="12">
        <f>COUNTIF('TÉC. EM SAÚDE BUCAL'!$C:$C,"AUSENTE")</f>
        <v>2</v>
      </c>
      <c r="F13" s="12">
        <f>COUNTIF('TÉC. EM SAÚDE BUCAL'!$C:$C,"classificado")</f>
        <v>0</v>
      </c>
      <c r="G13" s="12">
        <f>COUNTIF('TÉC. EM SAÚDE BUCAL'!$C:$C,"DESclassificado")</f>
        <v>0</v>
      </c>
      <c r="H13" s="12">
        <f>COUNTIF('TÉC. EM SAÚDE BUCAL'!$C:$C,"CANCELADO")</f>
        <v>0</v>
      </c>
    </row>
    <row r="14" spans="1:8" ht="15.75" x14ac:dyDescent="0.25">
      <c r="A14" s="9" t="s">
        <v>234</v>
      </c>
      <c r="B14" s="13">
        <f>SUM(B6:B13)</f>
        <v>160</v>
      </c>
      <c r="C14" s="13">
        <f t="shared" ref="C14:H14" si="0">SUM(C6:C13)</f>
        <v>27</v>
      </c>
      <c r="D14" s="13">
        <f t="shared" si="0"/>
        <v>5</v>
      </c>
      <c r="E14" s="13">
        <f t="shared" si="0"/>
        <v>88</v>
      </c>
      <c r="F14" s="13">
        <f>SUM(F6:F13)</f>
        <v>18</v>
      </c>
      <c r="G14" s="13">
        <f t="shared" si="0"/>
        <v>22</v>
      </c>
      <c r="H14" s="13">
        <f t="shared" si="0"/>
        <v>0</v>
      </c>
    </row>
    <row r="15" spans="1:8" ht="9" customHeight="1" x14ac:dyDescent="0.25"/>
    <row r="16" spans="1:8" ht="60.75" customHeight="1" x14ac:dyDescent="0.25">
      <c r="A16" s="27" t="s">
        <v>244</v>
      </c>
      <c r="B16" s="27"/>
      <c r="C16" s="27"/>
      <c r="D16" s="27"/>
      <c r="E16" s="27"/>
      <c r="F16" s="27"/>
      <c r="G16" s="27"/>
      <c r="H16" s="27"/>
    </row>
    <row r="17" spans="1:8" ht="78.75" customHeight="1" x14ac:dyDescent="0.25">
      <c r="A17" s="27" t="s">
        <v>245</v>
      </c>
      <c r="B17" s="27"/>
      <c r="C17" s="27"/>
      <c r="D17" s="27"/>
      <c r="E17" s="27"/>
      <c r="F17" s="27"/>
      <c r="G17" s="27"/>
      <c r="H17" s="27"/>
    </row>
  </sheetData>
  <mergeCells count="6">
    <mergeCell ref="A17:H17"/>
    <mergeCell ref="A1:F1"/>
    <mergeCell ref="G1:H3"/>
    <mergeCell ref="A2:F2"/>
    <mergeCell ref="A3:F3"/>
    <mergeCell ref="A16:H16"/>
  </mergeCells>
  <pageMargins left="0.25" right="0.25" top="0.75" bottom="0.75" header="0.3" footer="0.3"/>
  <pageSetup paperSize="9" scale="91"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10"/>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5.5703125" style="23" customWidth="1"/>
    <col min="7" max="7" width="16.7109375" style="23" customWidth="1"/>
    <col min="8" max="8" width="14.5703125" style="3"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7" t="s">
        <v>240</v>
      </c>
      <c r="G1" s="7" t="s">
        <v>242</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230</v>
      </c>
      <c r="D2" s="2">
        <v>670636</v>
      </c>
      <c r="E2" s="4">
        <v>45424.573161365741</v>
      </c>
      <c r="F2" s="15">
        <f t="shared" ref="F2:F10" si="0">G2+H2</f>
        <v>43.5</v>
      </c>
      <c r="G2" s="15">
        <v>20</v>
      </c>
      <c r="H2" s="2">
        <f t="shared" ref="H2:H10" si="1">N2+O2+P2+Q2+R2+S2+T2</f>
        <v>23.5</v>
      </c>
      <c r="I2" s="1" t="s">
        <v>172</v>
      </c>
      <c r="J2" s="1" t="s">
        <v>52</v>
      </c>
      <c r="K2" s="1" t="s">
        <v>73</v>
      </c>
      <c r="L2" s="1" t="s">
        <v>6</v>
      </c>
      <c r="M2" s="1" t="s">
        <v>6</v>
      </c>
      <c r="N2" s="2">
        <v>0</v>
      </c>
      <c r="O2" s="2">
        <v>0</v>
      </c>
      <c r="P2" s="2">
        <v>0</v>
      </c>
      <c r="Q2" s="2">
        <v>6</v>
      </c>
      <c r="R2" s="2">
        <v>1.5</v>
      </c>
      <c r="S2" s="2">
        <v>4</v>
      </c>
      <c r="T2" s="2">
        <v>12</v>
      </c>
    </row>
    <row r="3" spans="1:20" x14ac:dyDescent="0.25">
      <c r="A3" s="1" t="s">
        <v>2</v>
      </c>
      <c r="B3" s="1" t="s">
        <v>208</v>
      </c>
      <c r="C3" s="1" t="s">
        <v>209</v>
      </c>
      <c r="D3" s="2">
        <v>672775</v>
      </c>
      <c r="E3" s="4">
        <v>45427.722544224533</v>
      </c>
      <c r="F3" s="15">
        <f t="shared" si="0"/>
        <v>15.3</v>
      </c>
      <c r="G3" s="22"/>
      <c r="H3" s="2">
        <f t="shared" si="1"/>
        <v>15.3</v>
      </c>
      <c r="I3" s="1" t="s">
        <v>127</v>
      </c>
      <c r="J3" s="1" t="s">
        <v>52</v>
      </c>
      <c r="K3" s="1" t="s">
        <v>12</v>
      </c>
      <c r="L3" s="1" t="s">
        <v>6</v>
      </c>
      <c r="M3" s="1" t="s">
        <v>6</v>
      </c>
      <c r="N3" s="2">
        <v>0</v>
      </c>
      <c r="O3" s="2">
        <v>0</v>
      </c>
      <c r="P3" s="2">
        <v>0</v>
      </c>
      <c r="Q3" s="2">
        <v>6</v>
      </c>
      <c r="R3" s="2">
        <v>1.5</v>
      </c>
      <c r="S3" s="2">
        <v>3</v>
      </c>
      <c r="T3" s="2">
        <v>4.8</v>
      </c>
    </row>
    <row r="4" spans="1:20" x14ac:dyDescent="0.25">
      <c r="A4" s="1" t="s">
        <v>2</v>
      </c>
      <c r="B4" s="1" t="s">
        <v>208</v>
      </c>
      <c r="C4" s="1" t="s">
        <v>209</v>
      </c>
      <c r="D4" s="2">
        <v>671196</v>
      </c>
      <c r="E4" s="4">
        <v>45425.636869814814</v>
      </c>
      <c r="F4" s="15">
        <f t="shared" si="0"/>
        <v>12</v>
      </c>
      <c r="G4" s="22"/>
      <c r="H4" s="2">
        <f t="shared" si="1"/>
        <v>12</v>
      </c>
      <c r="I4" s="1" t="s">
        <v>161</v>
      </c>
      <c r="J4" s="1" t="s">
        <v>52</v>
      </c>
      <c r="K4" s="1" t="s">
        <v>5</v>
      </c>
      <c r="L4" s="1" t="s">
        <v>6</v>
      </c>
      <c r="M4" s="1" t="s">
        <v>6</v>
      </c>
      <c r="N4" s="2">
        <v>0</v>
      </c>
      <c r="O4" s="2">
        <v>0</v>
      </c>
      <c r="P4" s="2">
        <v>0</v>
      </c>
      <c r="Q4" s="2">
        <v>6</v>
      </c>
      <c r="R4" s="2">
        <v>1.2</v>
      </c>
      <c r="S4" s="2">
        <v>0</v>
      </c>
      <c r="T4" s="2">
        <v>4.8</v>
      </c>
    </row>
    <row r="5" spans="1:20" x14ac:dyDescent="0.25">
      <c r="A5" s="1" t="s">
        <v>2</v>
      </c>
      <c r="B5" s="1" t="s">
        <v>208</v>
      </c>
      <c r="C5" s="1" t="s">
        <v>209</v>
      </c>
      <c r="D5" s="2">
        <v>671808</v>
      </c>
      <c r="E5" s="4">
        <v>45426.602688344909</v>
      </c>
      <c r="F5" s="15">
        <f t="shared" si="0"/>
        <v>11.5</v>
      </c>
      <c r="G5" s="22"/>
      <c r="H5" s="2">
        <f t="shared" si="1"/>
        <v>11.5</v>
      </c>
      <c r="I5" s="1" t="s">
        <v>150</v>
      </c>
      <c r="J5" s="1" t="s">
        <v>52</v>
      </c>
      <c r="K5" s="1" t="s">
        <v>20</v>
      </c>
      <c r="L5" s="1" t="s">
        <v>6</v>
      </c>
      <c r="M5" s="1" t="s">
        <v>6</v>
      </c>
      <c r="N5" s="2">
        <v>0</v>
      </c>
      <c r="O5" s="2">
        <v>0</v>
      </c>
      <c r="P5" s="2">
        <v>0</v>
      </c>
      <c r="Q5" s="2">
        <v>6</v>
      </c>
      <c r="R5" s="2">
        <v>1.5</v>
      </c>
      <c r="S5" s="2">
        <v>3</v>
      </c>
      <c r="T5" s="2">
        <v>1</v>
      </c>
    </row>
    <row r="6" spans="1:20" x14ac:dyDescent="0.25">
      <c r="A6" s="1" t="s">
        <v>2</v>
      </c>
      <c r="B6" s="1" t="s">
        <v>208</v>
      </c>
      <c r="C6" s="1" t="s">
        <v>209</v>
      </c>
      <c r="D6" s="2">
        <v>698221</v>
      </c>
      <c r="E6" s="4">
        <v>45431.527513912035</v>
      </c>
      <c r="F6" s="15">
        <f t="shared" si="0"/>
        <v>10.7</v>
      </c>
      <c r="G6" s="22"/>
      <c r="H6" s="2">
        <f t="shared" si="1"/>
        <v>10.7</v>
      </c>
      <c r="I6" s="1" t="s">
        <v>61</v>
      </c>
      <c r="J6" s="1" t="s">
        <v>52</v>
      </c>
      <c r="K6" s="1" t="s">
        <v>41</v>
      </c>
      <c r="L6" s="1" t="s">
        <v>6</v>
      </c>
      <c r="M6" s="1" t="s">
        <v>6</v>
      </c>
      <c r="N6" s="2">
        <v>0</v>
      </c>
      <c r="O6" s="2">
        <v>0</v>
      </c>
      <c r="P6" s="2">
        <v>0</v>
      </c>
      <c r="Q6" s="2">
        <v>6</v>
      </c>
      <c r="R6" s="2">
        <v>1.5</v>
      </c>
      <c r="S6" s="2">
        <v>3</v>
      </c>
      <c r="T6" s="2">
        <v>0.2</v>
      </c>
    </row>
    <row r="7" spans="1:20" x14ac:dyDescent="0.25">
      <c r="A7" s="1" t="s">
        <v>2</v>
      </c>
      <c r="B7" s="1" t="s">
        <v>208</v>
      </c>
      <c r="C7" s="1" t="s">
        <v>232</v>
      </c>
      <c r="D7" s="2">
        <v>695610</v>
      </c>
      <c r="E7" s="4">
        <v>45430.889342719907</v>
      </c>
      <c r="F7" s="15">
        <f t="shared" si="0"/>
        <v>22.5</v>
      </c>
      <c r="G7" s="22"/>
      <c r="H7" s="2">
        <f t="shared" si="1"/>
        <v>22.5</v>
      </c>
      <c r="I7" s="1" t="s">
        <v>75</v>
      </c>
      <c r="J7" s="1" t="s">
        <v>52</v>
      </c>
      <c r="K7" s="1" t="s">
        <v>20</v>
      </c>
      <c r="L7" s="1" t="s">
        <v>6</v>
      </c>
      <c r="M7" s="1" t="s">
        <v>6</v>
      </c>
      <c r="N7" s="2">
        <v>0</v>
      </c>
      <c r="O7" s="2">
        <v>0</v>
      </c>
      <c r="P7" s="2">
        <v>0</v>
      </c>
      <c r="Q7" s="2">
        <v>6</v>
      </c>
      <c r="R7" s="2">
        <v>1.5</v>
      </c>
      <c r="S7" s="2">
        <v>3</v>
      </c>
      <c r="T7" s="2">
        <v>12</v>
      </c>
    </row>
    <row r="8" spans="1:20" x14ac:dyDescent="0.25">
      <c r="A8" s="1" t="s">
        <v>2</v>
      </c>
      <c r="B8" s="1" t="s">
        <v>208</v>
      </c>
      <c r="C8" s="1" t="s">
        <v>232</v>
      </c>
      <c r="D8" s="2">
        <v>673419</v>
      </c>
      <c r="E8" s="4">
        <v>45428.706193043981</v>
      </c>
      <c r="F8" s="15">
        <f t="shared" si="0"/>
        <v>15.3</v>
      </c>
      <c r="G8" s="22"/>
      <c r="H8" s="2">
        <f t="shared" si="1"/>
        <v>15.3</v>
      </c>
      <c r="I8" s="1" t="s">
        <v>112</v>
      </c>
      <c r="J8" s="1" t="s">
        <v>52</v>
      </c>
      <c r="K8" s="1" t="s">
        <v>46</v>
      </c>
      <c r="L8" s="1" t="s">
        <v>6</v>
      </c>
      <c r="M8" s="1" t="s">
        <v>6</v>
      </c>
      <c r="N8" s="2">
        <v>0</v>
      </c>
      <c r="O8" s="2">
        <v>0</v>
      </c>
      <c r="P8" s="2">
        <v>0</v>
      </c>
      <c r="Q8" s="2">
        <v>6</v>
      </c>
      <c r="R8" s="2">
        <v>1.5</v>
      </c>
      <c r="S8" s="2">
        <v>3</v>
      </c>
      <c r="T8" s="2">
        <v>4.8</v>
      </c>
    </row>
    <row r="9" spans="1:20" x14ac:dyDescent="0.25">
      <c r="A9" s="1" t="s">
        <v>2</v>
      </c>
      <c r="B9" s="1" t="s">
        <v>208</v>
      </c>
      <c r="C9" s="1" t="s">
        <v>232</v>
      </c>
      <c r="D9" s="2">
        <v>670653</v>
      </c>
      <c r="E9" s="4">
        <v>45424.716965196756</v>
      </c>
      <c r="F9" s="15">
        <f t="shared" si="0"/>
        <v>11</v>
      </c>
      <c r="G9" s="22"/>
      <c r="H9" s="2">
        <f t="shared" si="1"/>
        <v>11</v>
      </c>
      <c r="I9" s="1" t="s">
        <v>171</v>
      </c>
      <c r="J9" s="1" t="s">
        <v>52</v>
      </c>
      <c r="K9" s="1" t="s">
        <v>29</v>
      </c>
      <c r="L9" s="1" t="s">
        <v>6</v>
      </c>
      <c r="M9" s="1" t="s">
        <v>6</v>
      </c>
      <c r="N9" s="2">
        <v>0</v>
      </c>
      <c r="O9" s="2">
        <v>0</v>
      </c>
      <c r="P9" s="2">
        <v>0</v>
      </c>
      <c r="Q9" s="2">
        <v>6</v>
      </c>
      <c r="R9" s="2">
        <v>0</v>
      </c>
      <c r="S9" s="2">
        <v>3</v>
      </c>
      <c r="T9" s="2">
        <v>2</v>
      </c>
    </row>
    <row r="10" spans="1:20" x14ac:dyDescent="0.25">
      <c r="A10" s="1" t="s">
        <v>2</v>
      </c>
      <c r="B10" s="1" t="s">
        <v>208</v>
      </c>
      <c r="C10" s="1" t="s">
        <v>232</v>
      </c>
      <c r="D10" s="2">
        <v>673192</v>
      </c>
      <c r="E10" s="4">
        <v>45428.533251944442</v>
      </c>
      <c r="F10" s="15">
        <f t="shared" si="0"/>
        <v>9.9</v>
      </c>
      <c r="G10" s="22"/>
      <c r="H10" s="2">
        <f t="shared" si="1"/>
        <v>9.9</v>
      </c>
      <c r="I10" s="1" t="s">
        <v>118</v>
      </c>
      <c r="J10" s="1" t="s">
        <v>52</v>
      </c>
      <c r="K10" s="1" t="s">
        <v>102</v>
      </c>
      <c r="L10" s="1" t="s">
        <v>6</v>
      </c>
      <c r="M10" s="1" t="s">
        <v>6</v>
      </c>
      <c r="N10" s="2">
        <v>0</v>
      </c>
      <c r="O10" s="2">
        <v>0</v>
      </c>
      <c r="P10" s="2">
        <v>0</v>
      </c>
      <c r="Q10" s="2">
        <v>6</v>
      </c>
      <c r="R10" s="2">
        <v>1.5</v>
      </c>
      <c r="S10" s="2">
        <v>0</v>
      </c>
      <c r="T10" s="2">
        <v>2.4</v>
      </c>
    </row>
  </sheetData>
  <sortState ref="A2:T10">
    <sortCondition ref="C2:C10" customList="APROVADO,CLASSIFICADO,REPROVADO,DESCLASSIFICADO,AUSENTE,CANCELADO"/>
    <sortCondition descending="1" ref="F2:F10"/>
    <sortCondition descending="1" ref="L2:L10"/>
    <sortCondition descending="1" ref="S2:S10"/>
    <sortCondition descending="1" ref="R2:R10"/>
    <sortCondition ref="I2:I10"/>
    <sortCondition ref="E2:E10"/>
  </sortState>
  <pageMargins left="0.25" right="0.25" top="0.75" bottom="0.75" header="0.3" footer="0.3"/>
  <pageSetup scale="24"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107"/>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7" width="19.28515625" style="16" customWidth="1"/>
    <col min="8" max="8" width="14.5703125" style="3"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7" t="s">
        <v>240</v>
      </c>
      <c r="G1" s="7" t="s">
        <v>241</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s="21" customFormat="1" x14ac:dyDescent="0.25">
      <c r="A2" s="17" t="s">
        <v>2</v>
      </c>
      <c r="B2" s="17" t="s">
        <v>208</v>
      </c>
      <c r="C2" s="17" t="s">
        <v>230</v>
      </c>
      <c r="D2" s="18">
        <v>671362</v>
      </c>
      <c r="E2" s="19">
        <v>45425.82436914352</v>
      </c>
      <c r="F2" s="20">
        <f t="shared" ref="F2:F33" si="0">G2+H2</f>
        <v>43.97</v>
      </c>
      <c r="G2" s="20">
        <v>15.47</v>
      </c>
      <c r="H2" s="18">
        <f t="shared" ref="H2:H33" si="1">N2+O2+P2+Q2+R2+S2+T2</f>
        <v>28.5</v>
      </c>
      <c r="I2" s="17" t="s">
        <v>157</v>
      </c>
      <c r="J2" s="17" t="s">
        <v>9</v>
      </c>
      <c r="K2" s="17" t="s">
        <v>41</v>
      </c>
      <c r="L2" s="17" t="s">
        <v>30</v>
      </c>
      <c r="M2" s="17" t="s">
        <v>6</v>
      </c>
      <c r="N2" s="18">
        <v>6</v>
      </c>
      <c r="O2" s="18">
        <v>0</v>
      </c>
      <c r="P2" s="18">
        <v>0</v>
      </c>
      <c r="Q2" s="18">
        <v>6</v>
      </c>
      <c r="R2" s="18">
        <v>1.5</v>
      </c>
      <c r="S2" s="18">
        <v>3</v>
      </c>
      <c r="T2" s="18">
        <v>12</v>
      </c>
    </row>
    <row r="3" spans="1:20" s="21" customFormat="1" x14ac:dyDescent="0.25">
      <c r="A3" s="17" t="s">
        <v>2</v>
      </c>
      <c r="B3" s="17" t="s">
        <v>208</v>
      </c>
      <c r="C3" s="17" t="s">
        <v>230</v>
      </c>
      <c r="D3" s="18">
        <v>671082</v>
      </c>
      <c r="E3" s="19">
        <v>45425.562504525464</v>
      </c>
      <c r="F3" s="20">
        <f t="shared" si="0"/>
        <v>42.129999999999995</v>
      </c>
      <c r="G3" s="20">
        <v>19.63</v>
      </c>
      <c r="H3" s="18">
        <f t="shared" si="1"/>
        <v>22.5</v>
      </c>
      <c r="I3" s="17" t="s">
        <v>164</v>
      </c>
      <c r="J3" s="17" t="s">
        <v>9</v>
      </c>
      <c r="K3" s="17" t="s">
        <v>23</v>
      </c>
      <c r="L3" s="17" t="s">
        <v>6</v>
      </c>
      <c r="M3" s="17" t="s">
        <v>6</v>
      </c>
      <c r="N3" s="18">
        <v>0</v>
      </c>
      <c r="O3" s="18">
        <v>0</v>
      </c>
      <c r="P3" s="18">
        <v>0</v>
      </c>
      <c r="Q3" s="18">
        <v>6</v>
      </c>
      <c r="R3" s="18">
        <v>1.5</v>
      </c>
      <c r="S3" s="18">
        <v>3</v>
      </c>
      <c r="T3" s="18">
        <v>12</v>
      </c>
    </row>
    <row r="4" spans="1:20" s="21" customFormat="1" x14ac:dyDescent="0.25">
      <c r="A4" s="1" t="s">
        <v>2</v>
      </c>
      <c r="B4" s="1" t="s">
        <v>208</v>
      </c>
      <c r="C4" s="1" t="s">
        <v>230</v>
      </c>
      <c r="D4" s="2">
        <v>673193</v>
      </c>
      <c r="E4" s="4">
        <v>45428.534092164351</v>
      </c>
      <c r="F4" s="15">
        <f t="shared" si="0"/>
        <v>41.7</v>
      </c>
      <c r="G4" s="15">
        <v>20</v>
      </c>
      <c r="H4" s="2">
        <f t="shared" si="1"/>
        <v>21.7</v>
      </c>
      <c r="I4" s="1" t="s">
        <v>117</v>
      </c>
      <c r="J4" s="1" t="s">
        <v>9</v>
      </c>
      <c r="K4" s="1" t="s">
        <v>16</v>
      </c>
      <c r="L4" s="1" t="s">
        <v>30</v>
      </c>
      <c r="M4" s="1" t="s">
        <v>6</v>
      </c>
      <c r="N4" s="2">
        <v>6</v>
      </c>
      <c r="O4" s="2">
        <v>4</v>
      </c>
      <c r="P4" s="2">
        <v>0</v>
      </c>
      <c r="Q4" s="2">
        <v>6</v>
      </c>
      <c r="R4" s="2">
        <v>1.5</v>
      </c>
      <c r="S4" s="2">
        <v>0</v>
      </c>
      <c r="T4" s="2">
        <v>4.2</v>
      </c>
    </row>
    <row r="5" spans="1:20" s="21" customFormat="1" x14ac:dyDescent="0.25">
      <c r="A5" s="17" t="s">
        <v>2</v>
      </c>
      <c r="B5" s="17" t="s">
        <v>208</v>
      </c>
      <c r="C5" s="17" t="s">
        <v>230</v>
      </c>
      <c r="D5" s="18">
        <v>670441</v>
      </c>
      <c r="E5" s="19">
        <v>45423.607205219909</v>
      </c>
      <c r="F5" s="20">
        <f t="shared" si="0"/>
        <v>39.5</v>
      </c>
      <c r="G5" s="20">
        <v>16</v>
      </c>
      <c r="H5" s="18">
        <f t="shared" si="1"/>
        <v>23.5</v>
      </c>
      <c r="I5" s="17" t="s">
        <v>182</v>
      </c>
      <c r="J5" s="17" t="s">
        <v>9</v>
      </c>
      <c r="K5" s="17" t="s">
        <v>25</v>
      </c>
      <c r="L5" s="17" t="s">
        <v>6</v>
      </c>
      <c r="M5" s="17" t="s">
        <v>6</v>
      </c>
      <c r="N5" s="18">
        <v>0</v>
      </c>
      <c r="O5" s="18">
        <v>0</v>
      </c>
      <c r="P5" s="18">
        <v>0</v>
      </c>
      <c r="Q5" s="18">
        <v>6</v>
      </c>
      <c r="R5" s="18">
        <v>1.5</v>
      </c>
      <c r="S5" s="18">
        <v>4</v>
      </c>
      <c r="T5" s="18">
        <v>12</v>
      </c>
    </row>
    <row r="6" spans="1:20" s="21" customFormat="1" x14ac:dyDescent="0.25">
      <c r="A6" s="1" t="s">
        <v>2</v>
      </c>
      <c r="B6" s="1" t="s">
        <v>208</v>
      </c>
      <c r="C6" s="1" t="s">
        <v>230</v>
      </c>
      <c r="D6" s="2">
        <v>670444</v>
      </c>
      <c r="E6" s="4">
        <v>45423.611427627315</v>
      </c>
      <c r="F6" s="15">
        <f t="shared" si="0"/>
        <v>37.9</v>
      </c>
      <c r="G6" s="15">
        <v>19.7</v>
      </c>
      <c r="H6" s="2">
        <f t="shared" si="1"/>
        <v>18.2</v>
      </c>
      <c r="I6" s="1" t="s">
        <v>181</v>
      </c>
      <c r="J6" s="1" t="s">
        <v>9</v>
      </c>
      <c r="K6" s="1" t="s">
        <v>20</v>
      </c>
      <c r="L6" s="1" t="s">
        <v>6</v>
      </c>
      <c r="M6" s="1" t="s">
        <v>6</v>
      </c>
      <c r="N6" s="2">
        <v>0</v>
      </c>
      <c r="O6" s="2">
        <v>0</v>
      </c>
      <c r="P6" s="2">
        <v>0</v>
      </c>
      <c r="Q6" s="2">
        <v>6</v>
      </c>
      <c r="R6" s="2">
        <v>0.2</v>
      </c>
      <c r="S6" s="2">
        <v>0</v>
      </c>
      <c r="T6" s="2">
        <v>12</v>
      </c>
    </row>
    <row r="7" spans="1:20" s="21" customFormat="1" x14ac:dyDescent="0.25">
      <c r="A7" s="1" t="s">
        <v>2</v>
      </c>
      <c r="B7" s="1" t="s">
        <v>208</v>
      </c>
      <c r="C7" s="1" t="s">
        <v>230</v>
      </c>
      <c r="D7" s="2">
        <v>690290</v>
      </c>
      <c r="E7" s="4">
        <v>45430.441002638887</v>
      </c>
      <c r="F7" s="15">
        <f t="shared" si="0"/>
        <v>36.849999999999994</v>
      </c>
      <c r="G7" s="15">
        <v>19.649999999999999</v>
      </c>
      <c r="H7" s="2">
        <f t="shared" si="1"/>
        <v>17.2</v>
      </c>
      <c r="I7" s="1" t="s">
        <v>90</v>
      </c>
      <c r="J7" s="1" t="s">
        <v>9</v>
      </c>
      <c r="K7" s="1" t="s">
        <v>39</v>
      </c>
      <c r="L7" s="1" t="s">
        <v>30</v>
      </c>
      <c r="M7" s="1" t="s">
        <v>6</v>
      </c>
      <c r="N7" s="2">
        <v>6</v>
      </c>
      <c r="O7" s="2">
        <v>4</v>
      </c>
      <c r="P7" s="2">
        <v>0</v>
      </c>
      <c r="Q7" s="2">
        <v>6</v>
      </c>
      <c r="R7" s="2">
        <v>0.8</v>
      </c>
      <c r="S7" s="2">
        <v>0</v>
      </c>
      <c r="T7" s="2">
        <v>0.4</v>
      </c>
    </row>
    <row r="8" spans="1:20" s="21" customFormat="1" x14ac:dyDescent="0.25">
      <c r="A8" s="1" t="s">
        <v>2</v>
      </c>
      <c r="B8" s="1" t="s">
        <v>208</v>
      </c>
      <c r="C8" s="1" t="s">
        <v>230</v>
      </c>
      <c r="D8" s="2">
        <v>672096</v>
      </c>
      <c r="E8" s="4">
        <v>45426.87055028935</v>
      </c>
      <c r="F8" s="15">
        <f t="shared" si="0"/>
        <v>35.849999999999994</v>
      </c>
      <c r="G8" s="15">
        <v>19.649999999999999</v>
      </c>
      <c r="H8" s="2">
        <f t="shared" si="1"/>
        <v>16.2</v>
      </c>
      <c r="I8" s="1" t="s">
        <v>140</v>
      </c>
      <c r="J8" s="1" t="s">
        <v>9</v>
      </c>
      <c r="K8" s="1" t="s">
        <v>12</v>
      </c>
      <c r="L8" s="1" t="s">
        <v>30</v>
      </c>
      <c r="M8" s="1" t="s">
        <v>6</v>
      </c>
      <c r="N8" s="2">
        <v>6</v>
      </c>
      <c r="O8" s="2">
        <v>0</v>
      </c>
      <c r="P8" s="2">
        <v>0</v>
      </c>
      <c r="Q8" s="2">
        <v>6</v>
      </c>
      <c r="R8" s="2">
        <v>0</v>
      </c>
      <c r="S8" s="2">
        <v>0</v>
      </c>
      <c r="T8" s="2">
        <v>4.2</v>
      </c>
    </row>
    <row r="9" spans="1:20" s="21" customFormat="1" x14ac:dyDescent="0.25">
      <c r="A9" s="1" t="s">
        <v>2</v>
      </c>
      <c r="B9" s="1" t="s">
        <v>208</v>
      </c>
      <c r="C9" s="1" t="s">
        <v>230</v>
      </c>
      <c r="D9" s="2">
        <v>669863</v>
      </c>
      <c r="E9" s="4">
        <v>45422.460358275464</v>
      </c>
      <c r="F9" s="15">
        <f t="shared" si="0"/>
        <v>35.700000000000003</v>
      </c>
      <c r="G9" s="15">
        <v>19.5</v>
      </c>
      <c r="H9" s="2">
        <f t="shared" si="1"/>
        <v>16.2</v>
      </c>
      <c r="I9" s="1" t="s">
        <v>189</v>
      </c>
      <c r="J9" s="1" t="s">
        <v>9</v>
      </c>
      <c r="K9" s="1" t="s">
        <v>39</v>
      </c>
      <c r="L9" s="1" t="s">
        <v>30</v>
      </c>
      <c r="M9" s="1" t="s">
        <v>6</v>
      </c>
      <c r="N9" s="2">
        <v>6</v>
      </c>
      <c r="O9" s="2">
        <v>4</v>
      </c>
      <c r="P9" s="2">
        <v>0</v>
      </c>
      <c r="Q9" s="2">
        <v>6</v>
      </c>
      <c r="R9" s="2">
        <v>0</v>
      </c>
      <c r="S9" s="2">
        <v>0</v>
      </c>
      <c r="T9" s="2">
        <v>0.2</v>
      </c>
    </row>
    <row r="10" spans="1:20" s="21" customFormat="1" x14ac:dyDescent="0.25">
      <c r="A10" s="1" t="s">
        <v>2</v>
      </c>
      <c r="B10" s="1" t="s">
        <v>208</v>
      </c>
      <c r="C10" s="1" t="s">
        <v>230</v>
      </c>
      <c r="D10" s="2">
        <v>671260</v>
      </c>
      <c r="E10" s="4">
        <v>45425.702736342588</v>
      </c>
      <c r="F10" s="15">
        <f t="shared" si="0"/>
        <v>34.700000000000003</v>
      </c>
      <c r="G10" s="15">
        <v>12.5</v>
      </c>
      <c r="H10" s="2">
        <f t="shared" si="1"/>
        <v>22.2</v>
      </c>
      <c r="I10" s="1" t="s">
        <v>159</v>
      </c>
      <c r="J10" s="1" t="s">
        <v>9</v>
      </c>
      <c r="K10" s="1" t="s">
        <v>63</v>
      </c>
      <c r="L10" s="1" t="s">
        <v>6</v>
      </c>
      <c r="M10" s="1" t="s">
        <v>6</v>
      </c>
      <c r="N10" s="2">
        <v>0</v>
      </c>
      <c r="O10" s="2">
        <v>0</v>
      </c>
      <c r="P10" s="2">
        <v>0</v>
      </c>
      <c r="Q10" s="2">
        <v>6</v>
      </c>
      <c r="R10" s="2">
        <v>1.2</v>
      </c>
      <c r="S10" s="2">
        <v>3</v>
      </c>
      <c r="T10" s="2">
        <v>12</v>
      </c>
    </row>
    <row r="11" spans="1:20" x14ac:dyDescent="0.25">
      <c r="A11" s="1" t="s">
        <v>2</v>
      </c>
      <c r="B11" s="1" t="s">
        <v>208</v>
      </c>
      <c r="C11" s="1" t="s">
        <v>230</v>
      </c>
      <c r="D11" s="2">
        <v>669017</v>
      </c>
      <c r="E11" s="4">
        <v>45421.496373437498</v>
      </c>
      <c r="F11" s="15">
        <f t="shared" si="0"/>
        <v>33.75</v>
      </c>
      <c r="G11" s="15">
        <v>11.25</v>
      </c>
      <c r="H11" s="2">
        <f t="shared" si="1"/>
        <v>22.5</v>
      </c>
      <c r="I11" s="1" t="s">
        <v>198</v>
      </c>
      <c r="J11" s="1" t="s">
        <v>9</v>
      </c>
      <c r="K11" s="1" t="s">
        <v>63</v>
      </c>
      <c r="L11" s="1" t="s">
        <v>6</v>
      </c>
      <c r="M11" s="1" t="s">
        <v>6</v>
      </c>
      <c r="N11" s="2">
        <v>0</v>
      </c>
      <c r="O11" s="2">
        <v>0</v>
      </c>
      <c r="P11" s="2">
        <v>0</v>
      </c>
      <c r="Q11" s="2">
        <v>6</v>
      </c>
      <c r="R11" s="2">
        <v>1.5</v>
      </c>
      <c r="S11" s="2">
        <v>3</v>
      </c>
      <c r="T11" s="2">
        <v>12</v>
      </c>
    </row>
    <row r="12" spans="1:20" x14ac:dyDescent="0.25">
      <c r="A12" s="1" t="s">
        <v>2</v>
      </c>
      <c r="B12" s="1" t="s">
        <v>208</v>
      </c>
      <c r="C12" s="1" t="s">
        <v>230</v>
      </c>
      <c r="D12" s="2">
        <v>670625</v>
      </c>
      <c r="E12" s="4">
        <v>45424.451685370368</v>
      </c>
      <c r="F12" s="15">
        <f t="shared" si="0"/>
        <v>33.700000000000003</v>
      </c>
      <c r="G12" s="15">
        <v>15.8</v>
      </c>
      <c r="H12" s="2">
        <f t="shared" si="1"/>
        <v>17.899999999999999</v>
      </c>
      <c r="I12" s="1" t="s">
        <v>173</v>
      </c>
      <c r="J12" s="1" t="s">
        <v>9</v>
      </c>
      <c r="K12" s="1" t="s">
        <v>19</v>
      </c>
      <c r="L12" s="1" t="s">
        <v>6</v>
      </c>
      <c r="M12" s="1" t="s">
        <v>6</v>
      </c>
      <c r="N12" s="2">
        <v>0</v>
      </c>
      <c r="O12" s="2">
        <v>0</v>
      </c>
      <c r="P12" s="2">
        <v>0</v>
      </c>
      <c r="Q12" s="2">
        <v>6</v>
      </c>
      <c r="R12" s="2">
        <v>0.9</v>
      </c>
      <c r="S12" s="2">
        <v>3</v>
      </c>
      <c r="T12" s="2">
        <v>8</v>
      </c>
    </row>
    <row r="13" spans="1:20" x14ac:dyDescent="0.25">
      <c r="A13" s="1" t="s">
        <v>2</v>
      </c>
      <c r="B13" s="1" t="s">
        <v>208</v>
      </c>
      <c r="C13" s="1" t="s">
        <v>230</v>
      </c>
      <c r="D13" s="2">
        <v>670232</v>
      </c>
      <c r="E13" s="4">
        <v>45422.78449849537</v>
      </c>
      <c r="F13" s="15">
        <f t="shared" si="0"/>
        <v>33.299999999999997</v>
      </c>
      <c r="G13" s="15">
        <v>14.2</v>
      </c>
      <c r="H13" s="2">
        <f t="shared" si="1"/>
        <v>19.100000000000001</v>
      </c>
      <c r="I13" s="1" t="s">
        <v>185</v>
      </c>
      <c r="J13" s="1" t="s">
        <v>9</v>
      </c>
      <c r="K13" s="1" t="s">
        <v>21</v>
      </c>
      <c r="L13" s="1" t="s">
        <v>6</v>
      </c>
      <c r="M13" s="1" t="s">
        <v>6</v>
      </c>
      <c r="N13" s="2">
        <v>0</v>
      </c>
      <c r="O13" s="2">
        <v>0</v>
      </c>
      <c r="P13" s="2">
        <v>0</v>
      </c>
      <c r="Q13" s="2">
        <v>6</v>
      </c>
      <c r="R13" s="2">
        <v>1.5</v>
      </c>
      <c r="S13" s="2">
        <v>3</v>
      </c>
      <c r="T13" s="2">
        <v>8.6</v>
      </c>
    </row>
    <row r="14" spans="1:20" x14ac:dyDescent="0.25">
      <c r="A14" s="1" t="s">
        <v>2</v>
      </c>
      <c r="B14" s="1" t="s">
        <v>208</v>
      </c>
      <c r="C14" s="1" t="s">
        <v>230</v>
      </c>
      <c r="D14" s="2">
        <v>701867</v>
      </c>
      <c r="E14" s="4">
        <v>45431.891149953699</v>
      </c>
      <c r="F14" s="15">
        <f t="shared" si="0"/>
        <v>32.799999999999997</v>
      </c>
      <c r="G14" s="26">
        <v>10.3</v>
      </c>
      <c r="H14" s="2">
        <f t="shared" si="1"/>
        <v>22.5</v>
      </c>
      <c r="I14" s="1" t="s">
        <v>35</v>
      </c>
      <c r="J14" s="1" t="s">
        <v>9</v>
      </c>
      <c r="K14" s="1" t="s">
        <v>36</v>
      </c>
      <c r="L14" s="1" t="s">
        <v>6</v>
      </c>
      <c r="M14" s="1" t="s">
        <v>6</v>
      </c>
      <c r="N14" s="2">
        <v>0</v>
      </c>
      <c r="O14" s="2">
        <v>0</v>
      </c>
      <c r="P14" s="2">
        <v>0</v>
      </c>
      <c r="Q14" s="2">
        <v>6</v>
      </c>
      <c r="R14" s="2">
        <v>1.5</v>
      </c>
      <c r="S14" s="2">
        <v>3</v>
      </c>
      <c r="T14" s="2">
        <v>12</v>
      </c>
    </row>
    <row r="15" spans="1:20" x14ac:dyDescent="0.25">
      <c r="A15" s="1" t="s">
        <v>2</v>
      </c>
      <c r="B15" s="1" t="s">
        <v>208</v>
      </c>
      <c r="C15" s="1" t="s">
        <v>230</v>
      </c>
      <c r="D15" s="2">
        <v>673256</v>
      </c>
      <c r="E15" s="4">
        <v>45428.588806574073</v>
      </c>
      <c r="F15" s="15">
        <f t="shared" si="0"/>
        <v>32.700000000000003</v>
      </c>
      <c r="G15" s="15">
        <v>19.8</v>
      </c>
      <c r="H15" s="2">
        <f t="shared" si="1"/>
        <v>12.9</v>
      </c>
      <c r="I15" s="1" t="s">
        <v>115</v>
      </c>
      <c r="J15" s="1" t="s">
        <v>9</v>
      </c>
      <c r="K15" s="1" t="s">
        <v>29</v>
      </c>
      <c r="L15" s="1" t="s">
        <v>6</v>
      </c>
      <c r="M15" s="1" t="s">
        <v>6</v>
      </c>
      <c r="N15" s="2">
        <v>0</v>
      </c>
      <c r="O15" s="2">
        <v>0</v>
      </c>
      <c r="P15" s="2">
        <v>0</v>
      </c>
      <c r="Q15" s="2">
        <v>6</v>
      </c>
      <c r="R15" s="2">
        <v>1.5</v>
      </c>
      <c r="S15" s="2">
        <v>3</v>
      </c>
      <c r="T15" s="2">
        <v>2.4</v>
      </c>
    </row>
    <row r="16" spans="1:20" x14ac:dyDescent="0.25">
      <c r="A16" s="1" t="s">
        <v>2</v>
      </c>
      <c r="B16" s="1" t="s">
        <v>208</v>
      </c>
      <c r="C16" s="1" t="s">
        <v>230</v>
      </c>
      <c r="D16" s="2">
        <v>673564</v>
      </c>
      <c r="E16" s="4">
        <v>45428.836887291662</v>
      </c>
      <c r="F16" s="15">
        <f t="shared" si="0"/>
        <v>32.5</v>
      </c>
      <c r="G16" s="15">
        <v>15.3</v>
      </c>
      <c r="H16" s="2">
        <f t="shared" si="1"/>
        <v>17.2</v>
      </c>
      <c r="I16" s="1" t="s">
        <v>109</v>
      </c>
      <c r="J16" s="1" t="s">
        <v>9</v>
      </c>
      <c r="K16" s="1" t="s">
        <v>19</v>
      </c>
      <c r="L16" s="1" t="s">
        <v>30</v>
      </c>
      <c r="M16" s="1" t="s">
        <v>6</v>
      </c>
      <c r="N16" s="2">
        <v>6</v>
      </c>
      <c r="O16" s="2">
        <v>4</v>
      </c>
      <c r="P16" s="2">
        <v>0</v>
      </c>
      <c r="Q16" s="2">
        <v>6</v>
      </c>
      <c r="R16" s="2">
        <v>1</v>
      </c>
      <c r="S16" s="2">
        <v>0</v>
      </c>
      <c r="T16" s="2">
        <v>0.2</v>
      </c>
    </row>
    <row r="17" spans="1:20" x14ac:dyDescent="0.25">
      <c r="A17" s="1" t="s">
        <v>2</v>
      </c>
      <c r="B17" s="1" t="s">
        <v>208</v>
      </c>
      <c r="C17" s="1" t="s">
        <v>230</v>
      </c>
      <c r="D17" s="2">
        <v>671565</v>
      </c>
      <c r="E17" s="4">
        <v>45426.42603185185</v>
      </c>
      <c r="F17" s="15">
        <f t="shared" si="0"/>
        <v>31.93</v>
      </c>
      <c r="G17" s="15">
        <v>19.829999999999998</v>
      </c>
      <c r="H17" s="2">
        <f t="shared" si="1"/>
        <v>12.1</v>
      </c>
      <c r="I17" s="1" t="s">
        <v>155</v>
      </c>
      <c r="J17" s="1" t="s">
        <v>9</v>
      </c>
      <c r="K17" s="1" t="s">
        <v>15</v>
      </c>
      <c r="L17" s="1" t="s">
        <v>6</v>
      </c>
      <c r="M17" s="1" t="s">
        <v>6</v>
      </c>
      <c r="N17" s="2">
        <v>0</v>
      </c>
      <c r="O17" s="2">
        <v>0</v>
      </c>
      <c r="P17" s="2">
        <v>0</v>
      </c>
      <c r="Q17" s="2">
        <v>6</v>
      </c>
      <c r="R17" s="2">
        <v>1.5</v>
      </c>
      <c r="S17" s="2">
        <v>3</v>
      </c>
      <c r="T17" s="2">
        <v>1.6</v>
      </c>
    </row>
    <row r="18" spans="1:20" x14ac:dyDescent="0.25">
      <c r="A18" s="1" t="s">
        <v>2</v>
      </c>
      <c r="B18" s="1" t="s">
        <v>208</v>
      </c>
      <c r="C18" s="1" t="s">
        <v>230</v>
      </c>
      <c r="D18" s="2">
        <v>702382</v>
      </c>
      <c r="E18" s="4">
        <v>45431.939510821758</v>
      </c>
      <c r="F18" s="15">
        <f t="shared" si="0"/>
        <v>29.4</v>
      </c>
      <c r="G18" s="15">
        <v>19.3</v>
      </c>
      <c r="H18" s="2">
        <f t="shared" si="1"/>
        <v>10.1</v>
      </c>
      <c r="I18" s="1" t="s">
        <v>24</v>
      </c>
      <c r="J18" s="1" t="s">
        <v>9</v>
      </c>
      <c r="K18" s="1" t="s">
        <v>25</v>
      </c>
      <c r="L18" s="1" t="s">
        <v>6</v>
      </c>
      <c r="M18" s="1" t="s">
        <v>6</v>
      </c>
      <c r="N18" s="2">
        <v>0</v>
      </c>
      <c r="O18" s="2">
        <v>0</v>
      </c>
      <c r="P18" s="2">
        <v>0</v>
      </c>
      <c r="Q18" s="2">
        <v>6</v>
      </c>
      <c r="R18" s="2">
        <v>1.5</v>
      </c>
      <c r="S18" s="2">
        <v>0</v>
      </c>
      <c r="T18" s="2">
        <v>2.6</v>
      </c>
    </row>
    <row r="19" spans="1:20" x14ac:dyDescent="0.25">
      <c r="A19" s="1" t="s">
        <v>2</v>
      </c>
      <c r="B19" s="1" t="s">
        <v>208</v>
      </c>
      <c r="C19" s="1" t="s">
        <v>230</v>
      </c>
      <c r="D19" s="2">
        <v>672814</v>
      </c>
      <c r="E19" s="4">
        <v>45427.765092986112</v>
      </c>
      <c r="F19" s="15">
        <f t="shared" si="0"/>
        <v>28</v>
      </c>
      <c r="G19" s="15">
        <v>17.2</v>
      </c>
      <c r="H19" s="2">
        <f t="shared" si="1"/>
        <v>10.8</v>
      </c>
      <c r="I19" s="1" t="s">
        <v>124</v>
      </c>
      <c r="J19" s="1" t="s">
        <v>9</v>
      </c>
      <c r="K19" s="1" t="s">
        <v>20</v>
      </c>
      <c r="L19" s="1" t="s">
        <v>6</v>
      </c>
      <c r="M19" s="1" t="s">
        <v>6</v>
      </c>
      <c r="N19" s="2">
        <v>0</v>
      </c>
      <c r="O19" s="2">
        <v>0</v>
      </c>
      <c r="P19" s="2">
        <v>0</v>
      </c>
      <c r="Q19" s="2">
        <v>6</v>
      </c>
      <c r="R19" s="2">
        <v>0</v>
      </c>
      <c r="S19" s="2">
        <v>0</v>
      </c>
      <c r="T19" s="2">
        <v>4.8</v>
      </c>
    </row>
    <row r="20" spans="1:20" x14ac:dyDescent="0.25">
      <c r="A20" s="1" t="s">
        <v>2</v>
      </c>
      <c r="B20" s="1" t="s">
        <v>208</v>
      </c>
      <c r="C20" s="1" t="s">
        <v>230</v>
      </c>
      <c r="D20" s="2">
        <v>671840</v>
      </c>
      <c r="E20" s="4">
        <v>45426.64183763889</v>
      </c>
      <c r="F20" s="15">
        <f t="shared" si="0"/>
        <v>25.3</v>
      </c>
      <c r="G20" s="15">
        <v>10</v>
      </c>
      <c r="H20" s="2">
        <f t="shared" si="1"/>
        <v>15.3</v>
      </c>
      <c r="I20" s="1" t="s">
        <v>149</v>
      </c>
      <c r="J20" s="1" t="s">
        <v>9</v>
      </c>
      <c r="K20" s="1" t="s">
        <v>73</v>
      </c>
      <c r="L20" s="1" t="s">
        <v>6</v>
      </c>
      <c r="M20" s="1" t="s">
        <v>6</v>
      </c>
      <c r="N20" s="2">
        <v>0</v>
      </c>
      <c r="O20" s="2">
        <v>0</v>
      </c>
      <c r="P20" s="2">
        <v>0</v>
      </c>
      <c r="Q20" s="2">
        <v>6</v>
      </c>
      <c r="R20" s="2">
        <v>1.5</v>
      </c>
      <c r="S20" s="2">
        <v>3</v>
      </c>
      <c r="T20" s="2">
        <v>4.8</v>
      </c>
    </row>
    <row r="21" spans="1:20" x14ac:dyDescent="0.25">
      <c r="A21" s="1" t="s">
        <v>2</v>
      </c>
      <c r="B21" s="1" t="s">
        <v>208</v>
      </c>
      <c r="C21" s="1" t="s">
        <v>231</v>
      </c>
      <c r="D21" s="2">
        <v>692753</v>
      </c>
      <c r="E21" s="4">
        <v>45430.622581111107</v>
      </c>
      <c r="F21" s="15">
        <f t="shared" si="0"/>
        <v>29.83</v>
      </c>
      <c r="G21" s="15">
        <v>8.5299999999999994</v>
      </c>
      <c r="H21" s="2">
        <f t="shared" si="1"/>
        <v>21.3</v>
      </c>
      <c r="I21" s="1" t="s">
        <v>82</v>
      </c>
      <c r="J21" s="1" t="s">
        <v>9</v>
      </c>
      <c r="K21" s="1" t="s">
        <v>83</v>
      </c>
      <c r="L21" s="1" t="s">
        <v>6</v>
      </c>
      <c r="M21" s="1" t="s">
        <v>6</v>
      </c>
      <c r="N21" s="2">
        <v>0</v>
      </c>
      <c r="O21" s="2">
        <v>0</v>
      </c>
      <c r="P21" s="2">
        <v>0</v>
      </c>
      <c r="Q21" s="2">
        <v>6</v>
      </c>
      <c r="R21" s="2">
        <v>0.3</v>
      </c>
      <c r="S21" s="2">
        <v>3</v>
      </c>
      <c r="T21" s="2">
        <v>12</v>
      </c>
    </row>
    <row r="22" spans="1:20" x14ac:dyDescent="0.25">
      <c r="A22" s="1" t="s">
        <v>2</v>
      </c>
      <c r="B22" s="1" t="s">
        <v>208</v>
      </c>
      <c r="C22" s="1" t="s">
        <v>231</v>
      </c>
      <c r="D22" s="2">
        <v>670923</v>
      </c>
      <c r="E22" s="4">
        <v>45425.428234525461</v>
      </c>
      <c r="F22" s="15">
        <f t="shared" si="0"/>
        <v>28.230000000000004</v>
      </c>
      <c r="G22" s="15">
        <v>8.6300000000000008</v>
      </c>
      <c r="H22" s="2">
        <f t="shared" si="1"/>
        <v>19.600000000000001</v>
      </c>
      <c r="I22" s="1" t="s">
        <v>167</v>
      </c>
      <c r="J22" s="1" t="s">
        <v>9</v>
      </c>
      <c r="K22" s="1" t="s">
        <v>73</v>
      </c>
      <c r="L22" s="1" t="s">
        <v>6</v>
      </c>
      <c r="M22" s="1" t="s">
        <v>6</v>
      </c>
      <c r="N22" s="2">
        <v>0</v>
      </c>
      <c r="O22" s="2">
        <v>0</v>
      </c>
      <c r="P22" s="2">
        <v>0</v>
      </c>
      <c r="Q22" s="2">
        <v>6</v>
      </c>
      <c r="R22" s="2">
        <v>0.4</v>
      </c>
      <c r="S22" s="2">
        <v>3</v>
      </c>
      <c r="T22" s="2">
        <v>10.199999999999999</v>
      </c>
    </row>
    <row r="23" spans="1:20" x14ac:dyDescent="0.25">
      <c r="A23" s="1" t="s">
        <v>2</v>
      </c>
      <c r="B23" s="1" t="s">
        <v>208</v>
      </c>
      <c r="C23" s="1" t="s">
        <v>231</v>
      </c>
      <c r="D23" s="2">
        <v>672077</v>
      </c>
      <c r="E23" s="4">
        <v>45426.823178043982</v>
      </c>
      <c r="F23" s="15">
        <f t="shared" si="0"/>
        <v>27.85</v>
      </c>
      <c r="G23" s="15">
        <v>8.35</v>
      </c>
      <c r="H23" s="2">
        <f t="shared" si="1"/>
        <v>19.5</v>
      </c>
      <c r="I23" s="1" t="s">
        <v>144</v>
      </c>
      <c r="J23" s="1" t="s">
        <v>9</v>
      </c>
      <c r="K23" s="1" t="s">
        <v>73</v>
      </c>
      <c r="L23" s="1" t="s">
        <v>6</v>
      </c>
      <c r="M23" s="1" t="s">
        <v>6</v>
      </c>
      <c r="N23" s="2">
        <v>0</v>
      </c>
      <c r="O23" s="2">
        <v>0</v>
      </c>
      <c r="P23" s="2">
        <v>0</v>
      </c>
      <c r="Q23" s="2">
        <v>6</v>
      </c>
      <c r="R23" s="2">
        <v>1.5</v>
      </c>
      <c r="S23" s="2">
        <v>3</v>
      </c>
      <c r="T23" s="2">
        <v>9</v>
      </c>
    </row>
    <row r="24" spans="1:20" x14ac:dyDescent="0.25">
      <c r="A24" s="1" t="s">
        <v>2</v>
      </c>
      <c r="B24" s="1" t="s">
        <v>208</v>
      </c>
      <c r="C24" s="1" t="s">
        <v>231</v>
      </c>
      <c r="D24" s="2">
        <v>668932</v>
      </c>
      <c r="E24" s="4">
        <v>45421.438929826385</v>
      </c>
      <c r="F24" s="15">
        <f t="shared" si="0"/>
        <v>20</v>
      </c>
      <c r="G24" s="15">
        <v>7.8</v>
      </c>
      <c r="H24" s="2">
        <f t="shared" si="1"/>
        <v>12.200000000000001</v>
      </c>
      <c r="I24" s="1" t="s">
        <v>199</v>
      </c>
      <c r="J24" s="1" t="s">
        <v>9</v>
      </c>
      <c r="K24" s="1" t="s">
        <v>29</v>
      </c>
      <c r="L24" s="1" t="s">
        <v>6</v>
      </c>
      <c r="M24" s="1" t="s">
        <v>6</v>
      </c>
      <c r="N24" s="2">
        <v>0</v>
      </c>
      <c r="O24" s="2">
        <v>0</v>
      </c>
      <c r="P24" s="2">
        <v>0</v>
      </c>
      <c r="Q24" s="2">
        <v>6</v>
      </c>
      <c r="R24" s="2">
        <v>0.8</v>
      </c>
      <c r="S24" s="2">
        <v>3</v>
      </c>
      <c r="T24" s="2">
        <v>2.4</v>
      </c>
    </row>
    <row r="25" spans="1:20" x14ac:dyDescent="0.25">
      <c r="A25" s="1" t="s">
        <v>2</v>
      </c>
      <c r="B25" s="1" t="s">
        <v>208</v>
      </c>
      <c r="C25" s="1" t="s">
        <v>231</v>
      </c>
      <c r="D25" s="2">
        <v>682152</v>
      </c>
      <c r="E25" s="4">
        <v>45429.701509895829</v>
      </c>
      <c r="F25" s="15">
        <f t="shared" si="0"/>
        <v>15.87</v>
      </c>
      <c r="G25" s="15">
        <v>4.2699999999999996</v>
      </c>
      <c r="H25" s="2">
        <f t="shared" si="1"/>
        <v>11.6</v>
      </c>
      <c r="I25" s="1" t="s">
        <v>96</v>
      </c>
      <c r="J25" s="1" t="s">
        <v>9</v>
      </c>
      <c r="K25" s="1" t="s">
        <v>19</v>
      </c>
      <c r="L25" s="1" t="s">
        <v>6</v>
      </c>
      <c r="M25" s="1" t="s">
        <v>6</v>
      </c>
      <c r="N25" s="2">
        <v>0</v>
      </c>
      <c r="O25" s="2">
        <v>0</v>
      </c>
      <c r="P25" s="2">
        <v>0</v>
      </c>
      <c r="Q25" s="2">
        <v>6</v>
      </c>
      <c r="R25" s="2">
        <v>1.4</v>
      </c>
      <c r="S25" s="2">
        <v>3</v>
      </c>
      <c r="T25" s="2">
        <v>1.2</v>
      </c>
    </row>
    <row r="26" spans="1:20" x14ac:dyDescent="0.25">
      <c r="A26" s="17" t="s">
        <v>2</v>
      </c>
      <c r="B26" s="17" t="s">
        <v>208</v>
      </c>
      <c r="C26" s="17" t="s">
        <v>209</v>
      </c>
      <c r="D26" s="18">
        <v>702230</v>
      </c>
      <c r="E26" s="19">
        <v>45431.925831828703</v>
      </c>
      <c r="F26" s="20">
        <f t="shared" si="0"/>
        <v>25.5</v>
      </c>
      <c r="G26" s="20"/>
      <c r="H26" s="18">
        <f t="shared" si="1"/>
        <v>25.5</v>
      </c>
      <c r="I26" s="17" t="s">
        <v>28</v>
      </c>
      <c r="J26" s="17" t="s">
        <v>9</v>
      </c>
      <c r="K26" s="17" t="s">
        <v>29</v>
      </c>
      <c r="L26" s="17" t="s">
        <v>30</v>
      </c>
      <c r="M26" s="17" t="s">
        <v>6</v>
      </c>
      <c r="N26" s="18">
        <v>6</v>
      </c>
      <c r="O26" s="18">
        <v>0</v>
      </c>
      <c r="P26" s="18">
        <v>0</v>
      </c>
      <c r="Q26" s="18">
        <v>6</v>
      </c>
      <c r="R26" s="18">
        <v>1.5</v>
      </c>
      <c r="S26" s="18">
        <v>0</v>
      </c>
      <c r="T26" s="18">
        <v>12</v>
      </c>
    </row>
    <row r="27" spans="1:20" x14ac:dyDescent="0.25">
      <c r="A27" s="1" t="s">
        <v>2</v>
      </c>
      <c r="B27" s="1" t="s">
        <v>208</v>
      </c>
      <c r="C27" s="1" t="s">
        <v>209</v>
      </c>
      <c r="D27" s="2">
        <v>669577</v>
      </c>
      <c r="E27" s="4">
        <v>45422.019576898143</v>
      </c>
      <c r="F27" s="15">
        <f t="shared" si="0"/>
        <v>22.5</v>
      </c>
      <c r="G27" s="15"/>
      <c r="H27" s="2">
        <f t="shared" si="1"/>
        <v>22.5</v>
      </c>
      <c r="I27" s="1" t="s">
        <v>191</v>
      </c>
      <c r="J27" s="1" t="s">
        <v>9</v>
      </c>
      <c r="K27" s="1" t="s">
        <v>100</v>
      </c>
      <c r="L27" s="1" t="s">
        <v>6</v>
      </c>
      <c r="M27" s="1" t="s">
        <v>6</v>
      </c>
      <c r="N27" s="2">
        <v>0</v>
      </c>
      <c r="O27" s="2">
        <v>0</v>
      </c>
      <c r="P27" s="2">
        <v>0</v>
      </c>
      <c r="Q27" s="2">
        <v>6</v>
      </c>
      <c r="R27" s="2">
        <v>1.5</v>
      </c>
      <c r="S27" s="2">
        <v>3</v>
      </c>
      <c r="T27" s="2">
        <v>12</v>
      </c>
    </row>
    <row r="28" spans="1:20" x14ac:dyDescent="0.25">
      <c r="A28" s="1" t="s">
        <v>2</v>
      </c>
      <c r="B28" s="1" t="s">
        <v>208</v>
      </c>
      <c r="C28" s="1" t="s">
        <v>209</v>
      </c>
      <c r="D28" s="2">
        <v>698559</v>
      </c>
      <c r="E28" s="4">
        <v>45431.556055231478</v>
      </c>
      <c r="F28" s="15">
        <f t="shared" si="0"/>
        <v>22</v>
      </c>
      <c r="G28" s="15"/>
      <c r="H28" s="2">
        <f t="shared" si="1"/>
        <v>22</v>
      </c>
      <c r="I28" s="1" t="s">
        <v>60</v>
      </c>
      <c r="J28" s="1" t="s">
        <v>9</v>
      </c>
      <c r="K28" s="1" t="s">
        <v>19</v>
      </c>
      <c r="L28" s="1" t="s">
        <v>6</v>
      </c>
      <c r="M28" s="1" t="s">
        <v>6</v>
      </c>
      <c r="N28" s="2">
        <v>0</v>
      </c>
      <c r="O28" s="2">
        <v>0</v>
      </c>
      <c r="P28" s="2">
        <v>0</v>
      </c>
      <c r="Q28" s="2">
        <v>6</v>
      </c>
      <c r="R28" s="2">
        <v>1</v>
      </c>
      <c r="S28" s="2">
        <v>3</v>
      </c>
      <c r="T28" s="2">
        <v>12</v>
      </c>
    </row>
    <row r="29" spans="1:20" x14ac:dyDescent="0.25">
      <c r="A29" s="1" t="s">
        <v>2</v>
      </c>
      <c r="B29" s="1" t="s">
        <v>208</v>
      </c>
      <c r="C29" s="1" t="s">
        <v>209</v>
      </c>
      <c r="D29" s="2">
        <v>683871</v>
      </c>
      <c r="E29" s="4">
        <v>45429.772002627316</v>
      </c>
      <c r="F29" s="15">
        <f t="shared" si="0"/>
        <v>18.7</v>
      </c>
      <c r="G29" s="15"/>
      <c r="H29" s="2">
        <f t="shared" si="1"/>
        <v>18.7</v>
      </c>
      <c r="I29" s="1" t="s">
        <v>95</v>
      </c>
      <c r="J29" s="1" t="s">
        <v>9</v>
      </c>
      <c r="K29" s="1" t="s">
        <v>63</v>
      </c>
      <c r="L29" s="1" t="s">
        <v>6</v>
      </c>
      <c r="M29" s="1" t="s">
        <v>6</v>
      </c>
      <c r="N29" s="2">
        <v>0</v>
      </c>
      <c r="O29" s="2">
        <v>0</v>
      </c>
      <c r="P29" s="2">
        <v>0</v>
      </c>
      <c r="Q29" s="2">
        <v>6</v>
      </c>
      <c r="R29" s="2">
        <v>1.5</v>
      </c>
      <c r="S29" s="2">
        <v>3</v>
      </c>
      <c r="T29" s="2">
        <v>8.1999999999999993</v>
      </c>
    </row>
    <row r="30" spans="1:20" x14ac:dyDescent="0.25">
      <c r="A30" s="1" t="s">
        <v>2</v>
      </c>
      <c r="B30" s="1" t="s">
        <v>208</v>
      </c>
      <c r="C30" s="1" t="s">
        <v>209</v>
      </c>
      <c r="D30" s="2">
        <v>687990</v>
      </c>
      <c r="E30" s="4">
        <v>45429.967847210646</v>
      </c>
      <c r="F30" s="15">
        <f t="shared" si="0"/>
        <v>18.100000000000001</v>
      </c>
      <c r="G30" s="15"/>
      <c r="H30" s="2">
        <f t="shared" si="1"/>
        <v>18.100000000000001</v>
      </c>
      <c r="I30" s="1" t="s">
        <v>92</v>
      </c>
      <c r="J30" s="1" t="s">
        <v>9</v>
      </c>
      <c r="K30" s="1" t="s">
        <v>27</v>
      </c>
      <c r="L30" s="1" t="s">
        <v>30</v>
      </c>
      <c r="M30" s="1" t="s">
        <v>6</v>
      </c>
      <c r="N30" s="2">
        <v>6</v>
      </c>
      <c r="O30" s="2">
        <v>4</v>
      </c>
      <c r="P30" s="2">
        <v>0</v>
      </c>
      <c r="Q30" s="2">
        <v>6</v>
      </c>
      <c r="R30" s="2">
        <v>1.3</v>
      </c>
      <c r="S30" s="2">
        <v>0</v>
      </c>
      <c r="T30" s="2">
        <v>0.8</v>
      </c>
    </row>
    <row r="31" spans="1:20" x14ac:dyDescent="0.25">
      <c r="A31" s="1" t="s">
        <v>2</v>
      </c>
      <c r="B31" s="1" t="s">
        <v>208</v>
      </c>
      <c r="C31" s="1" t="s">
        <v>209</v>
      </c>
      <c r="D31" s="2">
        <v>681237</v>
      </c>
      <c r="E31" s="4">
        <v>45429.660296041664</v>
      </c>
      <c r="F31" s="15">
        <f t="shared" si="0"/>
        <v>18</v>
      </c>
      <c r="G31" s="15"/>
      <c r="H31" s="2">
        <f t="shared" si="1"/>
        <v>18</v>
      </c>
      <c r="I31" s="1" t="s">
        <v>101</v>
      </c>
      <c r="J31" s="1" t="s">
        <v>9</v>
      </c>
      <c r="K31" s="1" t="s">
        <v>21</v>
      </c>
      <c r="L31" s="1" t="s">
        <v>6</v>
      </c>
      <c r="M31" s="1" t="s">
        <v>6</v>
      </c>
      <c r="N31" s="2">
        <v>0</v>
      </c>
      <c r="O31" s="2">
        <v>0</v>
      </c>
      <c r="P31" s="2">
        <v>0</v>
      </c>
      <c r="Q31" s="2">
        <v>6</v>
      </c>
      <c r="R31" s="2">
        <v>0</v>
      </c>
      <c r="S31" s="2">
        <v>0</v>
      </c>
      <c r="T31" s="2">
        <v>12</v>
      </c>
    </row>
    <row r="32" spans="1:20" x14ac:dyDescent="0.25">
      <c r="A32" s="1" t="s">
        <v>2</v>
      </c>
      <c r="B32" s="1" t="s">
        <v>208</v>
      </c>
      <c r="C32" s="1" t="s">
        <v>209</v>
      </c>
      <c r="D32" s="2">
        <v>698693</v>
      </c>
      <c r="E32" s="4">
        <v>45431.568865173613</v>
      </c>
      <c r="F32" s="15">
        <f t="shared" si="0"/>
        <v>15.1</v>
      </c>
      <c r="G32" s="15"/>
      <c r="H32" s="2">
        <f t="shared" si="1"/>
        <v>15.1</v>
      </c>
      <c r="I32" s="1" t="s">
        <v>58</v>
      </c>
      <c r="J32" s="1" t="s">
        <v>9</v>
      </c>
      <c r="K32" s="1" t="s">
        <v>32</v>
      </c>
      <c r="L32" s="1" t="s">
        <v>6</v>
      </c>
      <c r="M32" s="1" t="s">
        <v>6</v>
      </c>
      <c r="N32" s="2">
        <v>0</v>
      </c>
      <c r="O32" s="2">
        <v>0</v>
      </c>
      <c r="P32" s="2">
        <v>0</v>
      </c>
      <c r="Q32" s="2">
        <v>6</v>
      </c>
      <c r="R32" s="2">
        <v>1.5</v>
      </c>
      <c r="S32" s="2">
        <v>0</v>
      </c>
      <c r="T32" s="2">
        <v>7.6</v>
      </c>
    </row>
    <row r="33" spans="1:20" ht="16.5" customHeight="1" x14ac:dyDescent="0.25">
      <c r="A33" s="1" t="s">
        <v>2</v>
      </c>
      <c r="B33" s="1" t="s">
        <v>208</v>
      </c>
      <c r="C33" s="1" t="s">
        <v>209</v>
      </c>
      <c r="D33" s="2">
        <v>700960</v>
      </c>
      <c r="E33" s="4">
        <v>45431.815274687498</v>
      </c>
      <c r="F33" s="15">
        <f t="shared" si="0"/>
        <v>14.9</v>
      </c>
      <c r="G33" s="15"/>
      <c r="H33" s="2">
        <f t="shared" si="1"/>
        <v>14.9</v>
      </c>
      <c r="I33" s="1" t="s">
        <v>48</v>
      </c>
      <c r="J33" s="1" t="s">
        <v>9</v>
      </c>
      <c r="K33" s="1" t="s">
        <v>15</v>
      </c>
      <c r="L33" s="1" t="s">
        <v>6</v>
      </c>
      <c r="M33" s="1" t="s">
        <v>6</v>
      </c>
      <c r="N33" s="2">
        <v>0</v>
      </c>
      <c r="O33" s="2">
        <v>0</v>
      </c>
      <c r="P33" s="2">
        <v>0</v>
      </c>
      <c r="Q33" s="2">
        <v>6</v>
      </c>
      <c r="R33" s="2">
        <v>1.5</v>
      </c>
      <c r="S33" s="2">
        <v>0</v>
      </c>
      <c r="T33" s="2">
        <v>7.4</v>
      </c>
    </row>
    <row r="34" spans="1:20" x14ac:dyDescent="0.25">
      <c r="A34" s="1" t="s">
        <v>2</v>
      </c>
      <c r="B34" s="1" t="s">
        <v>208</v>
      </c>
      <c r="C34" s="1" t="s">
        <v>209</v>
      </c>
      <c r="D34" s="2">
        <v>694649</v>
      </c>
      <c r="E34" s="4">
        <v>45430.786661562495</v>
      </c>
      <c r="F34" s="15">
        <f t="shared" ref="F34:F65" si="2">G34+H34</f>
        <v>14.8</v>
      </c>
      <c r="G34" s="15"/>
      <c r="H34" s="2">
        <f t="shared" ref="H34:H65" si="3">N34+O34+P34+Q34+R34+S34+T34</f>
        <v>14.8</v>
      </c>
      <c r="I34" s="1" t="s">
        <v>78</v>
      </c>
      <c r="J34" s="1" t="s">
        <v>9</v>
      </c>
      <c r="K34" s="1" t="s">
        <v>46</v>
      </c>
      <c r="L34" s="1" t="s">
        <v>6</v>
      </c>
      <c r="M34" s="1" t="s">
        <v>6</v>
      </c>
      <c r="N34" s="2">
        <v>0</v>
      </c>
      <c r="O34" s="2">
        <v>0</v>
      </c>
      <c r="P34" s="2">
        <v>0</v>
      </c>
      <c r="Q34" s="2">
        <v>6</v>
      </c>
      <c r="R34" s="2">
        <v>0</v>
      </c>
      <c r="S34" s="2">
        <v>0</v>
      </c>
      <c r="T34" s="2">
        <v>8.8000000000000007</v>
      </c>
    </row>
    <row r="35" spans="1:20" x14ac:dyDescent="0.25">
      <c r="A35" s="1" t="s">
        <v>2</v>
      </c>
      <c r="B35" s="1" t="s">
        <v>208</v>
      </c>
      <c r="C35" s="1" t="s">
        <v>209</v>
      </c>
      <c r="D35" s="2">
        <v>671249</v>
      </c>
      <c r="E35" s="4">
        <v>45425.691375648144</v>
      </c>
      <c r="F35" s="15">
        <f t="shared" si="2"/>
        <v>13</v>
      </c>
      <c r="G35" s="15"/>
      <c r="H35" s="2">
        <f t="shared" si="3"/>
        <v>13</v>
      </c>
      <c r="I35" s="1" t="s">
        <v>160</v>
      </c>
      <c r="J35" s="1" t="s">
        <v>9</v>
      </c>
      <c r="K35" s="1" t="s">
        <v>27</v>
      </c>
      <c r="L35" s="1" t="s">
        <v>6</v>
      </c>
      <c r="M35" s="1" t="s">
        <v>6</v>
      </c>
      <c r="N35" s="2">
        <v>0</v>
      </c>
      <c r="O35" s="2">
        <v>0</v>
      </c>
      <c r="P35" s="2">
        <v>0</v>
      </c>
      <c r="Q35" s="2">
        <v>6</v>
      </c>
      <c r="R35" s="2">
        <v>1</v>
      </c>
      <c r="S35" s="2">
        <v>0</v>
      </c>
      <c r="T35" s="2">
        <v>6</v>
      </c>
    </row>
    <row r="36" spans="1:20" x14ac:dyDescent="0.25">
      <c r="A36" s="1" t="s">
        <v>2</v>
      </c>
      <c r="B36" s="1" t="s">
        <v>208</v>
      </c>
      <c r="C36" s="1" t="s">
        <v>209</v>
      </c>
      <c r="D36" s="2">
        <v>670293</v>
      </c>
      <c r="E36" s="4">
        <v>45422.96043731481</v>
      </c>
      <c r="F36" s="15">
        <f t="shared" si="2"/>
        <v>10.4</v>
      </c>
      <c r="G36" s="15"/>
      <c r="H36" s="2">
        <f t="shared" si="3"/>
        <v>10.4</v>
      </c>
      <c r="I36" s="1" t="s">
        <v>184</v>
      </c>
      <c r="J36" s="1" t="s">
        <v>9</v>
      </c>
      <c r="K36" s="1" t="s">
        <v>42</v>
      </c>
      <c r="L36" s="1" t="s">
        <v>6</v>
      </c>
      <c r="M36" s="1" t="s">
        <v>6</v>
      </c>
      <c r="N36" s="2">
        <v>0</v>
      </c>
      <c r="O36" s="2">
        <v>0</v>
      </c>
      <c r="P36" s="2">
        <v>0</v>
      </c>
      <c r="Q36" s="2">
        <v>6</v>
      </c>
      <c r="R36" s="2">
        <v>0</v>
      </c>
      <c r="S36" s="2">
        <v>3</v>
      </c>
      <c r="T36" s="2">
        <v>1.4</v>
      </c>
    </row>
    <row r="37" spans="1:20" x14ac:dyDescent="0.25">
      <c r="A37" s="1" t="s">
        <v>2</v>
      </c>
      <c r="B37" s="1" t="s">
        <v>208</v>
      </c>
      <c r="C37" s="1" t="s">
        <v>209</v>
      </c>
      <c r="D37" s="2">
        <v>669209</v>
      </c>
      <c r="E37" s="4">
        <v>45421.591646203698</v>
      </c>
      <c r="F37" s="15">
        <f t="shared" si="2"/>
        <v>10.199999999999999</v>
      </c>
      <c r="G37" s="15"/>
      <c r="H37" s="2">
        <f t="shared" si="3"/>
        <v>10.199999999999999</v>
      </c>
      <c r="I37" s="1" t="s">
        <v>196</v>
      </c>
      <c r="J37" s="1" t="s">
        <v>9</v>
      </c>
      <c r="K37" s="1" t="s">
        <v>44</v>
      </c>
      <c r="L37" s="1" t="s">
        <v>6</v>
      </c>
      <c r="M37" s="1" t="s">
        <v>6</v>
      </c>
      <c r="N37" s="2">
        <v>0</v>
      </c>
      <c r="O37" s="2">
        <v>0</v>
      </c>
      <c r="P37" s="2">
        <v>0</v>
      </c>
      <c r="Q37" s="2">
        <v>6</v>
      </c>
      <c r="R37" s="2">
        <v>0</v>
      </c>
      <c r="S37" s="2">
        <v>3</v>
      </c>
      <c r="T37" s="2">
        <v>1.2</v>
      </c>
    </row>
    <row r="38" spans="1:20" x14ac:dyDescent="0.25">
      <c r="A38" s="17" t="s">
        <v>2</v>
      </c>
      <c r="B38" s="17" t="s">
        <v>208</v>
      </c>
      <c r="C38" s="17" t="s">
        <v>232</v>
      </c>
      <c r="D38" s="18">
        <v>696077</v>
      </c>
      <c r="E38" s="19">
        <v>45430.939757233791</v>
      </c>
      <c r="F38" s="20">
        <f t="shared" si="2"/>
        <v>23.5</v>
      </c>
      <c r="G38" s="20"/>
      <c r="H38" s="18">
        <f t="shared" si="3"/>
        <v>23.5</v>
      </c>
      <c r="I38" s="17" t="s">
        <v>71</v>
      </c>
      <c r="J38" s="17" t="s">
        <v>9</v>
      </c>
      <c r="K38" s="17" t="s">
        <v>72</v>
      </c>
      <c r="L38" s="17" t="s">
        <v>6</v>
      </c>
      <c r="M38" s="17" t="s">
        <v>6</v>
      </c>
      <c r="N38" s="18">
        <v>0</v>
      </c>
      <c r="O38" s="18">
        <v>0</v>
      </c>
      <c r="P38" s="18">
        <v>0</v>
      </c>
      <c r="Q38" s="18">
        <v>6</v>
      </c>
      <c r="R38" s="18">
        <v>1.5</v>
      </c>
      <c r="S38" s="18">
        <v>4</v>
      </c>
      <c r="T38" s="18">
        <v>12</v>
      </c>
    </row>
    <row r="39" spans="1:20" x14ac:dyDescent="0.25">
      <c r="A39" s="17" t="s">
        <v>2</v>
      </c>
      <c r="B39" s="17" t="s">
        <v>208</v>
      </c>
      <c r="C39" s="17" t="s">
        <v>232</v>
      </c>
      <c r="D39" s="18">
        <v>700221</v>
      </c>
      <c r="E39" s="19">
        <v>45431.730902604162</v>
      </c>
      <c r="F39" s="20">
        <f t="shared" si="2"/>
        <v>22.5</v>
      </c>
      <c r="G39" s="20"/>
      <c r="H39" s="18">
        <f t="shared" si="3"/>
        <v>22.5</v>
      </c>
      <c r="I39" s="17" t="s">
        <v>54</v>
      </c>
      <c r="J39" s="17" t="s">
        <v>9</v>
      </c>
      <c r="K39" s="17" t="s">
        <v>15</v>
      </c>
      <c r="L39" s="17" t="s">
        <v>6</v>
      </c>
      <c r="M39" s="17" t="s">
        <v>6</v>
      </c>
      <c r="N39" s="18">
        <v>0</v>
      </c>
      <c r="O39" s="18">
        <v>0</v>
      </c>
      <c r="P39" s="18">
        <v>0</v>
      </c>
      <c r="Q39" s="18">
        <v>6</v>
      </c>
      <c r="R39" s="18">
        <v>1.5</v>
      </c>
      <c r="S39" s="18">
        <v>3</v>
      </c>
      <c r="T39" s="18">
        <v>12</v>
      </c>
    </row>
    <row r="40" spans="1:20" x14ac:dyDescent="0.25">
      <c r="A40" s="17" t="s">
        <v>2</v>
      </c>
      <c r="B40" s="17" t="s">
        <v>208</v>
      </c>
      <c r="C40" s="17" t="s">
        <v>232</v>
      </c>
      <c r="D40" s="18">
        <v>673361</v>
      </c>
      <c r="E40" s="19">
        <v>45428.662881331016</v>
      </c>
      <c r="F40" s="20">
        <f t="shared" si="2"/>
        <v>22.5</v>
      </c>
      <c r="G40" s="20"/>
      <c r="H40" s="18">
        <f t="shared" si="3"/>
        <v>22.5</v>
      </c>
      <c r="I40" s="17" t="s">
        <v>114</v>
      </c>
      <c r="J40" s="17" t="s">
        <v>9</v>
      </c>
      <c r="K40" s="17" t="s">
        <v>19</v>
      </c>
      <c r="L40" s="17" t="s">
        <v>6</v>
      </c>
      <c r="M40" s="17" t="s">
        <v>6</v>
      </c>
      <c r="N40" s="18">
        <v>0</v>
      </c>
      <c r="O40" s="18">
        <v>0</v>
      </c>
      <c r="P40" s="18">
        <v>0</v>
      </c>
      <c r="Q40" s="18">
        <v>6</v>
      </c>
      <c r="R40" s="18">
        <v>1.5</v>
      </c>
      <c r="S40" s="18">
        <v>3</v>
      </c>
      <c r="T40" s="18">
        <v>12</v>
      </c>
    </row>
    <row r="41" spans="1:20" x14ac:dyDescent="0.25">
      <c r="A41" s="17" t="s">
        <v>2</v>
      </c>
      <c r="B41" s="17" t="s">
        <v>208</v>
      </c>
      <c r="C41" s="17" t="s">
        <v>232</v>
      </c>
      <c r="D41" s="18">
        <v>671159</v>
      </c>
      <c r="E41" s="19">
        <v>45425.609814131945</v>
      </c>
      <c r="F41" s="20">
        <f t="shared" si="2"/>
        <v>22.5</v>
      </c>
      <c r="G41" s="20"/>
      <c r="H41" s="18">
        <f t="shared" si="3"/>
        <v>22.5</v>
      </c>
      <c r="I41" s="17" t="s">
        <v>162</v>
      </c>
      <c r="J41" s="17" t="s">
        <v>9</v>
      </c>
      <c r="K41" s="17" t="s">
        <v>41</v>
      </c>
      <c r="L41" s="17" t="s">
        <v>6</v>
      </c>
      <c r="M41" s="17" t="s">
        <v>6</v>
      </c>
      <c r="N41" s="18">
        <v>0</v>
      </c>
      <c r="O41" s="18">
        <v>0</v>
      </c>
      <c r="P41" s="18">
        <v>0</v>
      </c>
      <c r="Q41" s="18">
        <v>6</v>
      </c>
      <c r="R41" s="18">
        <v>1.5</v>
      </c>
      <c r="S41" s="18">
        <v>3</v>
      </c>
      <c r="T41" s="18">
        <v>12</v>
      </c>
    </row>
    <row r="42" spans="1:20" x14ac:dyDescent="0.25">
      <c r="A42" s="17" t="s">
        <v>2</v>
      </c>
      <c r="B42" s="17" t="s">
        <v>208</v>
      </c>
      <c r="C42" s="17" t="s">
        <v>232</v>
      </c>
      <c r="D42" s="18">
        <v>673618</v>
      </c>
      <c r="E42" s="19">
        <v>45428.943139236108</v>
      </c>
      <c r="F42" s="20">
        <f t="shared" si="2"/>
        <v>22.5</v>
      </c>
      <c r="G42" s="20"/>
      <c r="H42" s="18">
        <f t="shared" si="3"/>
        <v>22.5</v>
      </c>
      <c r="I42" s="17" t="s">
        <v>107</v>
      </c>
      <c r="J42" s="17" t="s">
        <v>9</v>
      </c>
      <c r="K42" s="17" t="s">
        <v>41</v>
      </c>
      <c r="L42" s="17" t="s">
        <v>6</v>
      </c>
      <c r="M42" s="17" t="s">
        <v>6</v>
      </c>
      <c r="N42" s="18">
        <v>0</v>
      </c>
      <c r="O42" s="18">
        <v>0</v>
      </c>
      <c r="P42" s="18">
        <v>0</v>
      </c>
      <c r="Q42" s="18">
        <v>6</v>
      </c>
      <c r="R42" s="18">
        <v>1.5</v>
      </c>
      <c r="S42" s="18">
        <v>3</v>
      </c>
      <c r="T42" s="18">
        <v>12</v>
      </c>
    </row>
    <row r="43" spans="1:20" x14ac:dyDescent="0.25">
      <c r="A43" s="1" t="s">
        <v>2</v>
      </c>
      <c r="B43" s="1" t="s">
        <v>208</v>
      </c>
      <c r="C43" s="1" t="s">
        <v>232</v>
      </c>
      <c r="D43" s="2">
        <v>692208</v>
      </c>
      <c r="E43" s="4">
        <v>45430.583051377311</v>
      </c>
      <c r="F43" s="15">
        <f t="shared" si="2"/>
        <v>22.5</v>
      </c>
      <c r="G43" s="15"/>
      <c r="H43" s="2">
        <f t="shared" si="3"/>
        <v>22.5</v>
      </c>
      <c r="I43" s="1" t="s">
        <v>84</v>
      </c>
      <c r="J43" s="1" t="s">
        <v>9</v>
      </c>
      <c r="K43" s="1" t="s">
        <v>20</v>
      </c>
      <c r="L43" s="1" t="s">
        <v>6</v>
      </c>
      <c r="M43" s="1" t="s">
        <v>6</v>
      </c>
      <c r="N43" s="2">
        <v>0</v>
      </c>
      <c r="O43" s="2">
        <v>0</v>
      </c>
      <c r="P43" s="2">
        <v>0</v>
      </c>
      <c r="Q43" s="2">
        <v>6</v>
      </c>
      <c r="R43" s="2">
        <v>1.5</v>
      </c>
      <c r="S43" s="2">
        <v>3</v>
      </c>
      <c r="T43" s="2">
        <v>12</v>
      </c>
    </row>
    <row r="44" spans="1:20" x14ac:dyDescent="0.25">
      <c r="A44" s="1" t="s">
        <v>2</v>
      </c>
      <c r="B44" s="1" t="s">
        <v>208</v>
      </c>
      <c r="C44" s="1" t="s">
        <v>232</v>
      </c>
      <c r="D44" s="2">
        <v>696905</v>
      </c>
      <c r="E44" s="4">
        <v>45431.387795787035</v>
      </c>
      <c r="F44" s="15">
        <f t="shared" si="2"/>
        <v>22.5</v>
      </c>
      <c r="G44" s="15"/>
      <c r="H44" s="2">
        <f t="shared" si="3"/>
        <v>22.5</v>
      </c>
      <c r="I44" s="1" t="s">
        <v>67</v>
      </c>
      <c r="J44" s="1" t="s">
        <v>9</v>
      </c>
      <c r="K44" s="1" t="s">
        <v>29</v>
      </c>
      <c r="L44" s="1" t="s">
        <v>6</v>
      </c>
      <c r="M44" s="1" t="s">
        <v>6</v>
      </c>
      <c r="N44" s="2">
        <v>0</v>
      </c>
      <c r="O44" s="2">
        <v>0</v>
      </c>
      <c r="P44" s="2">
        <v>0</v>
      </c>
      <c r="Q44" s="2">
        <v>6</v>
      </c>
      <c r="R44" s="2">
        <v>1.5</v>
      </c>
      <c r="S44" s="2">
        <v>3</v>
      </c>
      <c r="T44" s="2">
        <v>12</v>
      </c>
    </row>
    <row r="45" spans="1:20" x14ac:dyDescent="0.25">
      <c r="A45" s="1" t="s">
        <v>2</v>
      </c>
      <c r="B45" s="1" t="s">
        <v>208</v>
      </c>
      <c r="C45" s="1" t="s">
        <v>232</v>
      </c>
      <c r="D45" s="2">
        <v>672115</v>
      </c>
      <c r="E45" s="4">
        <v>45426.922594398144</v>
      </c>
      <c r="F45" s="15">
        <f t="shared" si="2"/>
        <v>22.3</v>
      </c>
      <c r="G45" s="15"/>
      <c r="H45" s="2">
        <f t="shared" si="3"/>
        <v>22.3</v>
      </c>
      <c r="I45" s="1" t="s">
        <v>137</v>
      </c>
      <c r="J45" s="1" t="s">
        <v>9</v>
      </c>
      <c r="K45" s="1" t="s">
        <v>138</v>
      </c>
      <c r="L45" s="1" t="s">
        <v>6</v>
      </c>
      <c r="M45" s="1" t="s">
        <v>6</v>
      </c>
      <c r="N45" s="2">
        <v>0</v>
      </c>
      <c r="O45" s="2">
        <v>0</v>
      </c>
      <c r="P45" s="2">
        <v>0</v>
      </c>
      <c r="Q45" s="2">
        <v>6</v>
      </c>
      <c r="R45" s="2">
        <v>1.3</v>
      </c>
      <c r="S45" s="2">
        <v>3</v>
      </c>
      <c r="T45" s="2">
        <v>12</v>
      </c>
    </row>
    <row r="46" spans="1:20" x14ac:dyDescent="0.25">
      <c r="A46" s="1" t="s">
        <v>2</v>
      </c>
      <c r="B46" s="1" t="s">
        <v>208</v>
      </c>
      <c r="C46" s="1" t="s">
        <v>232</v>
      </c>
      <c r="D46" s="2">
        <v>670456</v>
      </c>
      <c r="E46" s="4">
        <v>45423.736700752313</v>
      </c>
      <c r="F46" s="15">
        <f t="shared" si="2"/>
        <v>21.7</v>
      </c>
      <c r="G46" s="15"/>
      <c r="H46" s="2">
        <f t="shared" si="3"/>
        <v>21.7</v>
      </c>
      <c r="I46" s="1" t="s">
        <v>179</v>
      </c>
      <c r="J46" s="1" t="s">
        <v>9</v>
      </c>
      <c r="K46" s="1" t="s">
        <v>50</v>
      </c>
      <c r="L46" s="1" t="s">
        <v>6</v>
      </c>
      <c r="M46" s="1" t="s">
        <v>6</v>
      </c>
      <c r="N46" s="2">
        <v>0</v>
      </c>
      <c r="O46" s="2">
        <v>0</v>
      </c>
      <c r="P46" s="2">
        <v>0</v>
      </c>
      <c r="Q46" s="2">
        <v>6</v>
      </c>
      <c r="R46" s="2">
        <v>0.7</v>
      </c>
      <c r="S46" s="2">
        <v>3</v>
      </c>
      <c r="T46" s="2">
        <v>12</v>
      </c>
    </row>
    <row r="47" spans="1:20" x14ac:dyDescent="0.25">
      <c r="A47" s="1" t="s">
        <v>2</v>
      </c>
      <c r="B47" s="1" t="s">
        <v>208</v>
      </c>
      <c r="C47" s="1" t="s">
        <v>232</v>
      </c>
      <c r="D47" s="2">
        <v>673499</v>
      </c>
      <c r="E47" s="4">
        <v>45428.758514062501</v>
      </c>
      <c r="F47" s="15">
        <f t="shared" si="2"/>
        <v>21.7</v>
      </c>
      <c r="G47" s="15"/>
      <c r="H47" s="2">
        <f t="shared" si="3"/>
        <v>21.7</v>
      </c>
      <c r="I47" s="1" t="s">
        <v>110</v>
      </c>
      <c r="J47" s="1" t="s">
        <v>9</v>
      </c>
      <c r="K47" s="1" t="s">
        <v>5</v>
      </c>
      <c r="L47" s="1" t="s">
        <v>30</v>
      </c>
      <c r="M47" s="1" t="s">
        <v>6</v>
      </c>
      <c r="N47" s="2">
        <v>6</v>
      </c>
      <c r="O47" s="2">
        <v>4</v>
      </c>
      <c r="P47" s="2">
        <v>0</v>
      </c>
      <c r="Q47" s="2">
        <v>6</v>
      </c>
      <c r="R47" s="2">
        <v>0.9</v>
      </c>
      <c r="S47" s="2">
        <v>3</v>
      </c>
      <c r="T47" s="2">
        <v>1.8</v>
      </c>
    </row>
    <row r="48" spans="1:20" x14ac:dyDescent="0.25">
      <c r="A48" s="1" t="s">
        <v>2</v>
      </c>
      <c r="B48" s="1" t="s">
        <v>208</v>
      </c>
      <c r="C48" s="1" t="s">
        <v>232</v>
      </c>
      <c r="D48" s="2">
        <v>670458</v>
      </c>
      <c r="E48" s="4">
        <v>45423.741868159719</v>
      </c>
      <c r="F48" s="15">
        <f t="shared" si="2"/>
        <v>21.3</v>
      </c>
      <c r="G48" s="15"/>
      <c r="H48" s="2">
        <f t="shared" si="3"/>
        <v>21.3</v>
      </c>
      <c r="I48" s="1" t="s">
        <v>178</v>
      </c>
      <c r="J48" s="1" t="s">
        <v>9</v>
      </c>
      <c r="K48" s="1" t="s">
        <v>15</v>
      </c>
      <c r="L48" s="1" t="s">
        <v>6</v>
      </c>
      <c r="M48" s="1" t="s">
        <v>6</v>
      </c>
      <c r="N48" s="2">
        <v>0</v>
      </c>
      <c r="O48" s="2">
        <v>0</v>
      </c>
      <c r="P48" s="2">
        <v>0</v>
      </c>
      <c r="Q48" s="2">
        <v>6</v>
      </c>
      <c r="R48" s="2">
        <v>1.5</v>
      </c>
      <c r="S48" s="2">
        <v>3</v>
      </c>
      <c r="T48" s="2">
        <v>10.8</v>
      </c>
    </row>
    <row r="49" spans="1:20" x14ac:dyDescent="0.25">
      <c r="A49" s="1" t="s">
        <v>2</v>
      </c>
      <c r="B49" s="1" t="s">
        <v>208</v>
      </c>
      <c r="C49" s="1" t="s">
        <v>232</v>
      </c>
      <c r="D49" s="2">
        <v>672354</v>
      </c>
      <c r="E49" s="4">
        <v>45427.437075347218</v>
      </c>
      <c r="F49" s="15">
        <f t="shared" si="2"/>
        <v>21.2</v>
      </c>
      <c r="G49" s="15"/>
      <c r="H49" s="2">
        <f t="shared" si="3"/>
        <v>21.2</v>
      </c>
      <c r="I49" s="1" t="s">
        <v>134</v>
      </c>
      <c r="J49" s="1" t="s">
        <v>9</v>
      </c>
      <c r="K49" s="1" t="s">
        <v>21</v>
      </c>
      <c r="L49" s="1" t="s">
        <v>6</v>
      </c>
      <c r="M49" s="1" t="s">
        <v>6</v>
      </c>
      <c r="N49" s="2">
        <v>0</v>
      </c>
      <c r="O49" s="2">
        <v>0</v>
      </c>
      <c r="P49" s="2">
        <v>0</v>
      </c>
      <c r="Q49" s="2">
        <v>6</v>
      </c>
      <c r="R49" s="2">
        <v>0.2</v>
      </c>
      <c r="S49" s="2">
        <v>3</v>
      </c>
      <c r="T49" s="2">
        <v>12</v>
      </c>
    </row>
    <row r="50" spans="1:20" x14ac:dyDescent="0.25">
      <c r="A50" s="1" t="s">
        <v>2</v>
      </c>
      <c r="B50" s="1" t="s">
        <v>208</v>
      </c>
      <c r="C50" s="1" t="s">
        <v>232</v>
      </c>
      <c r="D50" s="2">
        <v>672431</v>
      </c>
      <c r="E50" s="4">
        <v>45427.490766157403</v>
      </c>
      <c r="F50" s="15">
        <f t="shared" si="2"/>
        <v>21.1</v>
      </c>
      <c r="G50" s="15"/>
      <c r="H50" s="2">
        <f t="shared" si="3"/>
        <v>21.1</v>
      </c>
      <c r="I50" s="1" t="s">
        <v>131</v>
      </c>
      <c r="J50" s="1" t="s">
        <v>9</v>
      </c>
      <c r="K50" s="1" t="s">
        <v>7</v>
      </c>
      <c r="L50" s="1" t="s">
        <v>30</v>
      </c>
      <c r="M50" s="1" t="s">
        <v>6</v>
      </c>
      <c r="N50" s="2">
        <v>6</v>
      </c>
      <c r="O50" s="2">
        <v>0</v>
      </c>
      <c r="P50" s="2">
        <v>0</v>
      </c>
      <c r="Q50" s="2">
        <v>6</v>
      </c>
      <c r="R50" s="2">
        <v>1.5</v>
      </c>
      <c r="S50" s="2">
        <v>3</v>
      </c>
      <c r="T50" s="2">
        <v>4.5999999999999996</v>
      </c>
    </row>
    <row r="51" spans="1:20" x14ac:dyDescent="0.25">
      <c r="A51" s="1" t="s">
        <v>2</v>
      </c>
      <c r="B51" s="1" t="s">
        <v>208</v>
      </c>
      <c r="C51" s="1" t="s">
        <v>232</v>
      </c>
      <c r="D51" s="2">
        <v>673113</v>
      </c>
      <c r="E51" s="4">
        <v>45428.465144918977</v>
      </c>
      <c r="F51" s="15">
        <f t="shared" si="2"/>
        <v>20.100000000000001</v>
      </c>
      <c r="G51" s="15"/>
      <c r="H51" s="2">
        <f t="shared" si="3"/>
        <v>20.100000000000001</v>
      </c>
      <c r="I51" s="1" t="s">
        <v>121</v>
      </c>
      <c r="J51" s="1" t="s">
        <v>9</v>
      </c>
      <c r="K51" s="1" t="s">
        <v>15</v>
      </c>
      <c r="L51" s="1" t="s">
        <v>6</v>
      </c>
      <c r="M51" s="1" t="s">
        <v>6</v>
      </c>
      <c r="N51" s="2">
        <v>0</v>
      </c>
      <c r="O51" s="2">
        <v>0</v>
      </c>
      <c r="P51" s="2">
        <v>0</v>
      </c>
      <c r="Q51" s="2">
        <v>6</v>
      </c>
      <c r="R51" s="2">
        <v>1.5</v>
      </c>
      <c r="S51" s="2">
        <v>3</v>
      </c>
      <c r="T51" s="2">
        <v>9.6</v>
      </c>
    </row>
    <row r="52" spans="1:20" x14ac:dyDescent="0.25">
      <c r="A52" s="1" t="s">
        <v>2</v>
      </c>
      <c r="B52" s="1" t="s">
        <v>208</v>
      </c>
      <c r="C52" s="1" t="s">
        <v>232</v>
      </c>
      <c r="D52" s="2">
        <v>668682</v>
      </c>
      <c r="E52" s="4">
        <v>45420.872939895831</v>
      </c>
      <c r="F52" s="15">
        <f t="shared" si="2"/>
        <v>19.8</v>
      </c>
      <c r="G52" s="15"/>
      <c r="H52" s="2">
        <f t="shared" si="3"/>
        <v>19.8</v>
      </c>
      <c r="I52" s="1" t="s">
        <v>202</v>
      </c>
      <c r="J52" s="1" t="s">
        <v>9</v>
      </c>
      <c r="K52" s="1" t="s">
        <v>41</v>
      </c>
      <c r="L52" s="1" t="s">
        <v>6</v>
      </c>
      <c r="M52" s="1" t="s">
        <v>6</v>
      </c>
      <c r="N52" s="2">
        <v>0</v>
      </c>
      <c r="O52" s="2">
        <v>0</v>
      </c>
      <c r="P52" s="2">
        <v>0</v>
      </c>
      <c r="Q52" s="2">
        <v>6</v>
      </c>
      <c r="R52" s="2">
        <v>0</v>
      </c>
      <c r="S52" s="2">
        <v>3</v>
      </c>
      <c r="T52" s="2">
        <v>10.8</v>
      </c>
    </row>
    <row r="53" spans="1:20" x14ac:dyDescent="0.25">
      <c r="A53" s="1" t="s">
        <v>2</v>
      </c>
      <c r="B53" s="1" t="s">
        <v>208</v>
      </c>
      <c r="C53" s="1" t="s">
        <v>232</v>
      </c>
      <c r="D53" s="2">
        <v>700241</v>
      </c>
      <c r="E53" s="4">
        <v>45431.733359918981</v>
      </c>
      <c r="F53" s="15">
        <f t="shared" si="2"/>
        <v>19.5</v>
      </c>
      <c r="G53" s="15"/>
      <c r="H53" s="2">
        <f t="shared" si="3"/>
        <v>19.5</v>
      </c>
      <c r="I53" s="1" t="s">
        <v>53</v>
      </c>
      <c r="J53" s="1" t="s">
        <v>9</v>
      </c>
      <c r="K53" s="1" t="s">
        <v>5</v>
      </c>
      <c r="L53" s="1" t="s">
        <v>6</v>
      </c>
      <c r="M53" s="1" t="s">
        <v>6</v>
      </c>
      <c r="N53" s="2">
        <v>0</v>
      </c>
      <c r="O53" s="2">
        <v>0</v>
      </c>
      <c r="P53" s="2">
        <v>0</v>
      </c>
      <c r="Q53" s="2">
        <v>6</v>
      </c>
      <c r="R53" s="2">
        <v>1.5</v>
      </c>
      <c r="S53" s="2">
        <v>0</v>
      </c>
      <c r="T53" s="2">
        <v>12</v>
      </c>
    </row>
    <row r="54" spans="1:20" x14ac:dyDescent="0.25">
      <c r="A54" s="1" t="s">
        <v>2</v>
      </c>
      <c r="B54" s="1" t="s">
        <v>208</v>
      </c>
      <c r="C54" s="1" t="s">
        <v>232</v>
      </c>
      <c r="D54" s="2">
        <v>670538</v>
      </c>
      <c r="E54" s="4">
        <v>45424.176177372683</v>
      </c>
      <c r="F54" s="15">
        <f t="shared" si="2"/>
        <v>19.5</v>
      </c>
      <c r="G54" s="15"/>
      <c r="H54" s="2">
        <f t="shared" si="3"/>
        <v>19.5</v>
      </c>
      <c r="I54" s="1" t="s">
        <v>175</v>
      </c>
      <c r="J54" s="1" t="s">
        <v>9</v>
      </c>
      <c r="K54" s="1" t="s">
        <v>100</v>
      </c>
      <c r="L54" s="1" t="s">
        <v>6</v>
      </c>
      <c r="M54" s="1" t="s">
        <v>6</v>
      </c>
      <c r="N54" s="2">
        <v>0</v>
      </c>
      <c r="O54" s="2">
        <v>0</v>
      </c>
      <c r="P54" s="2">
        <v>0</v>
      </c>
      <c r="Q54" s="2">
        <v>6</v>
      </c>
      <c r="R54" s="2">
        <v>1.5</v>
      </c>
      <c r="S54" s="2">
        <v>0</v>
      </c>
      <c r="T54" s="2">
        <v>12</v>
      </c>
    </row>
    <row r="55" spans="1:20" x14ac:dyDescent="0.25">
      <c r="A55" s="1" t="s">
        <v>2</v>
      </c>
      <c r="B55" s="1" t="s">
        <v>208</v>
      </c>
      <c r="C55" s="1" t="s">
        <v>232</v>
      </c>
      <c r="D55" s="2">
        <v>691727</v>
      </c>
      <c r="E55" s="4">
        <v>45430.541744305556</v>
      </c>
      <c r="F55" s="15">
        <f t="shared" si="2"/>
        <v>19.5</v>
      </c>
      <c r="G55" s="15"/>
      <c r="H55" s="2">
        <f t="shared" si="3"/>
        <v>19.5</v>
      </c>
      <c r="I55" s="1" t="s">
        <v>85</v>
      </c>
      <c r="J55" s="1" t="s">
        <v>9</v>
      </c>
      <c r="K55" s="1" t="s">
        <v>86</v>
      </c>
      <c r="L55" s="1" t="s">
        <v>6</v>
      </c>
      <c r="M55" s="1" t="s">
        <v>6</v>
      </c>
      <c r="N55" s="2">
        <v>0</v>
      </c>
      <c r="O55" s="2">
        <v>0</v>
      </c>
      <c r="P55" s="2">
        <v>0</v>
      </c>
      <c r="Q55" s="2">
        <v>6</v>
      </c>
      <c r="R55" s="2">
        <v>1.5</v>
      </c>
      <c r="S55" s="2">
        <v>0</v>
      </c>
      <c r="T55" s="2">
        <v>12</v>
      </c>
    </row>
    <row r="56" spans="1:20" x14ac:dyDescent="0.25">
      <c r="A56" s="1" t="s">
        <v>2</v>
      </c>
      <c r="B56" s="1" t="s">
        <v>208</v>
      </c>
      <c r="C56" s="1" t="s">
        <v>232</v>
      </c>
      <c r="D56" s="2">
        <v>694656</v>
      </c>
      <c r="E56" s="4">
        <v>45430.787314224537</v>
      </c>
      <c r="F56" s="15">
        <f t="shared" si="2"/>
        <v>19.5</v>
      </c>
      <c r="G56" s="15"/>
      <c r="H56" s="2">
        <f t="shared" si="3"/>
        <v>19.5</v>
      </c>
      <c r="I56" s="1" t="s">
        <v>77</v>
      </c>
      <c r="J56" s="1" t="s">
        <v>9</v>
      </c>
      <c r="K56" s="1" t="s">
        <v>39</v>
      </c>
      <c r="L56" s="1" t="s">
        <v>30</v>
      </c>
      <c r="M56" s="1" t="s">
        <v>6</v>
      </c>
      <c r="N56" s="2">
        <v>6</v>
      </c>
      <c r="O56" s="2">
        <v>0</v>
      </c>
      <c r="P56" s="2">
        <v>0</v>
      </c>
      <c r="Q56" s="2">
        <v>6</v>
      </c>
      <c r="R56" s="2">
        <v>1.5</v>
      </c>
      <c r="S56" s="2">
        <v>3</v>
      </c>
      <c r="T56" s="2">
        <v>3</v>
      </c>
    </row>
    <row r="57" spans="1:20" x14ac:dyDescent="0.25">
      <c r="A57" s="1" t="s">
        <v>2</v>
      </c>
      <c r="B57" s="1" t="s">
        <v>208</v>
      </c>
      <c r="C57" s="1" t="s">
        <v>232</v>
      </c>
      <c r="D57" s="2">
        <v>670508</v>
      </c>
      <c r="E57" s="4">
        <v>45423.853682523149</v>
      </c>
      <c r="F57" s="15">
        <f t="shared" si="2"/>
        <v>18.899999999999999</v>
      </c>
      <c r="G57" s="15"/>
      <c r="H57" s="2">
        <f t="shared" si="3"/>
        <v>18.899999999999999</v>
      </c>
      <c r="I57" s="1" t="s">
        <v>177</v>
      </c>
      <c r="J57" s="1" t="s">
        <v>9</v>
      </c>
      <c r="K57" s="1" t="s">
        <v>41</v>
      </c>
      <c r="L57" s="1" t="s">
        <v>6</v>
      </c>
      <c r="M57" s="1" t="s">
        <v>6</v>
      </c>
      <c r="N57" s="2">
        <v>0</v>
      </c>
      <c r="O57" s="2">
        <v>0</v>
      </c>
      <c r="P57" s="2">
        <v>0</v>
      </c>
      <c r="Q57" s="2">
        <v>6</v>
      </c>
      <c r="R57" s="2">
        <v>1.5</v>
      </c>
      <c r="S57" s="2">
        <v>3</v>
      </c>
      <c r="T57" s="2">
        <v>8.4</v>
      </c>
    </row>
    <row r="58" spans="1:20" x14ac:dyDescent="0.25">
      <c r="A58" s="1" t="s">
        <v>2</v>
      </c>
      <c r="B58" s="1" t="s">
        <v>208</v>
      </c>
      <c r="C58" s="1" t="s">
        <v>232</v>
      </c>
      <c r="D58" s="2">
        <v>669949</v>
      </c>
      <c r="E58" s="4">
        <v>45422.537435520833</v>
      </c>
      <c r="F58" s="15">
        <f t="shared" si="2"/>
        <v>18.899999999999999</v>
      </c>
      <c r="G58" s="15"/>
      <c r="H58" s="2">
        <f t="shared" si="3"/>
        <v>18.899999999999999</v>
      </c>
      <c r="I58" s="1" t="s">
        <v>187</v>
      </c>
      <c r="J58" s="1" t="s">
        <v>9</v>
      </c>
      <c r="K58" s="1" t="s">
        <v>27</v>
      </c>
      <c r="L58" s="1" t="s">
        <v>30</v>
      </c>
      <c r="M58" s="1" t="s">
        <v>6</v>
      </c>
      <c r="N58" s="2">
        <v>6</v>
      </c>
      <c r="O58" s="2">
        <v>0</v>
      </c>
      <c r="P58" s="2">
        <v>0</v>
      </c>
      <c r="Q58" s="2">
        <v>6</v>
      </c>
      <c r="R58" s="2">
        <v>1.5</v>
      </c>
      <c r="S58" s="2">
        <v>3</v>
      </c>
      <c r="T58" s="2">
        <v>2.4</v>
      </c>
    </row>
    <row r="59" spans="1:20" x14ac:dyDescent="0.25">
      <c r="A59" s="1" t="s">
        <v>2</v>
      </c>
      <c r="B59" s="1" t="s">
        <v>208</v>
      </c>
      <c r="C59" s="1" t="s">
        <v>232</v>
      </c>
      <c r="D59" s="2">
        <v>693029</v>
      </c>
      <c r="E59" s="4">
        <v>45430.64714883102</v>
      </c>
      <c r="F59" s="15">
        <f t="shared" si="2"/>
        <v>18.7</v>
      </c>
      <c r="G59" s="15"/>
      <c r="H59" s="2">
        <f t="shared" si="3"/>
        <v>18.7</v>
      </c>
      <c r="I59" s="1" t="s">
        <v>81</v>
      </c>
      <c r="J59" s="1" t="s">
        <v>9</v>
      </c>
      <c r="K59" s="1" t="s">
        <v>5</v>
      </c>
      <c r="L59" s="1" t="s">
        <v>6</v>
      </c>
      <c r="M59" s="1" t="s">
        <v>6</v>
      </c>
      <c r="N59" s="2">
        <v>0</v>
      </c>
      <c r="O59" s="2">
        <v>0</v>
      </c>
      <c r="P59" s="2">
        <v>0</v>
      </c>
      <c r="Q59" s="2">
        <v>6</v>
      </c>
      <c r="R59" s="2">
        <v>1.5</v>
      </c>
      <c r="S59" s="2">
        <v>3</v>
      </c>
      <c r="T59" s="2">
        <v>8.1999999999999993</v>
      </c>
    </row>
    <row r="60" spans="1:20" x14ac:dyDescent="0.25">
      <c r="A60" s="1" t="s">
        <v>2</v>
      </c>
      <c r="B60" s="1" t="s">
        <v>208</v>
      </c>
      <c r="C60" s="1" t="s">
        <v>232</v>
      </c>
      <c r="D60" s="2">
        <v>694567</v>
      </c>
      <c r="E60" s="4">
        <v>45430.778259837964</v>
      </c>
      <c r="F60" s="15">
        <f t="shared" si="2"/>
        <v>18.5</v>
      </c>
      <c r="G60" s="15"/>
      <c r="H60" s="2">
        <f t="shared" si="3"/>
        <v>18.5</v>
      </c>
      <c r="I60" s="1" t="s">
        <v>79</v>
      </c>
      <c r="J60" s="1" t="s">
        <v>9</v>
      </c>
      <c r="K60" s="1" t="s">
        <v>51</v>
      </c>
      <c r="L60" s="1" t="s">
        <v>6</v>
      </c>
      <c r="M60" s="1" t="s">
        <v>6</v>
      </c>
      <c r="N60" s="2">
        <v>0</v>
      </c>
      <c r="O60" s="2">
        <v>0</v>
      </c>
      <c r="P60" s="2">
        <v>0</v>
      </c>
      <c r="Q60" s="2">
        <v>6</v>
      </c>
      <c r="R60" s="2">
        <v>0.5</v>
      </c>
      <c r="S60" s="2">
        <v>0</v>
      </c>
      <c r="T60" s="2">
        <v>12</v>
      </c>
    </row>
    <row r="61" spans="1:20" x14ac:dyDescent="0.25">
      <c r="A61" s="1" t="s">
        <v>2</v>
      </c>
      <c r="B61" s="1" t="s">
        <v>208</v>
      </c>
      <c r="C61" s="1" t="s">
        <v>232</v>
      </c>
      <c r="D61" s="2">
        <v>690834</v>
      </c>
      <c r="E61" s="4">
        <v>45430.471738344902</v>
      </c>
      <c r="F61" s="15">
        <f t="shared" si="2"/>
        <v>18.100000000000001</v>
      </c>
      <c r="G61" s="15"/>
      <c r="H61" s="2">
        <f t="shared" si="3"/>
        <v>18.100000000000001</v>
      </c>
      <c r="I61" s="1" t="s">
        <v>88</v>
      </c>
      <c r="J61" s="1" t="s">
        <v>9</v>
      </c>
      <c r="K61" s="1" t="s">
        <v>12</v>
      </c>
      <c r="L61" s="1" t="s">
        <v>30</v>
      </c>
      <c r="M61" s="1" t="s">
        <v>6</v>
      </c>
      <c r="N61" s="2">
        <v>6</v>
      </c>
      <c r="O61" s="2">
        <v>0</v>
      </c>
      <c r="P61" s="2">
        <v>0</v>
      </c>
      <c r="Q61" s="2">
        <v>6</v>
      </c>
      <c r="R61" s="2">
        <v>1.5</v>
      </c>
      <c r="S61" s="2">
        <v>0</v>
      </c>
      <c r="T61" s="2">
        <v>4.5999999999999996</v>
      </c>
    </row>
    <row r="62" spans="1:20" x14ac:dyDescent="0.25">
      <c r="A62" s="1" t="s">
        <v>2</v>
      </c>
      <c r="B62" s="1" t="s">
        <v>208</v>
      </c>
      <c r="C62" s="1" t="s">
        <v>232</v>
      </c>
      <c r="D62" s="2">
        <v>673128</v>
      </c>
      <c r="E62" s="4">
        <v>45428.470197071758</v>
      </c>
      <c r="F62" s="15">
        <f t="shared" si="2"/>
        <v>18</v>
      </c>
      <c r="G62" s="15"/>
      <c r="H62" s="2">
        <f t="shared" si="3"/>
        <v>18</v>
      </c>
      <c r="I62" s="1" t="s">
        <v>119</v>
      </c>
      <c r="J62" s="1" t="s">
        <v>9</v>
      </c>
      <c r="K62" s="1" t="s">
        <v>50</v>
      </c>
      <c r="L62" s="1" t="s">
        <v>6</v>
      </c>
      <c r="M62" s="1" t="s">
        <v>6</v>
      </c>
      <c r="N62" s="2">
        <v>0</v>
      </c>
      <c r="O62" s="2">
        <v>0</v>
      </c>
      <c r="P62" s="2">
        <v>0</v>
      </c>
      <c r="Q62" s="2">
        <v>6</v>
      </c>
      <c r="R62" s="2">
        <v>0</v>
      </c>
      <c r="S62" s="2">
        <v>0</v>
      </c>
      <c r="T62" s="2">
        <v>12</v>
      </c>
    </row>
    <row r="63" spans="1:20" x14ac:dyDescent="0.25">
      <c r="A63" s="1" t="s">
        <v>2</v>
      </c>
      <c r="B63" s="1" t="s">
        <v>208</v>
      </c>
      <c r="C63" s="1" t="s">
        <v>232</v>
      </c>
      <c r="D63" s="2">
        <v>670400</v>
      </c>
      <c r="E63" s="4">
        <v>45423.436537800924</v>
      </c>
      <c r="F63" s="15">
        <f t="shared" si="2"/>
        <v>17.600000000000001</v>
      </c>
      <c r="G63" s="15"/>
      <c r="H63" s="2">
        <f t="shared" si="3"/>
        <v>17.600000000000001</v>
      </c>
      <c r="I63" s="1" t="s">
        <v>183</v>
      </c>
      <c r="J63" s="1" t="s">
        <v>9</v>
      </c>
      <c r="K63" s="1" t="s">
        <v>21</v>
      </c>
      <c r="L63" s="1" t="s">
        <v>6</v>
      </c>
      <c r="M63" s="1" t="s">
        <v>6</v>
      </c>
      <c r="N63" s="2">
        <v>0</v>
      </c>
      <c r="O63" s="2">
        <v>0</v>
      </c>
      <c r="P63" s="2">
        <v>0</v>
      </c>
      <c r="Q63" s="2">
        <v>6</v>
      </c>
      <c r="R63" s="2">
        <v>1.4</v>
      </c>
      <c r="S63" s="2">
        <v>3</v>
      </c>
      <c r="T63" s="2">
        <v>7.2</v>
      </c>
    </row>
    <row r="64" spans="1:20" x14ac:dyDescent="0.25">
      <c r="A64" s="1" t="s">
        <v>2</v>
      </c>
      <c r="B64" s="1" t="s">
        <v>208</v>
      </c>
      <c r="C64" s="1" t="s">
        <v>232</v>
      </c>
      <c r="D64" s="2">
        <v>670821</v>
      </c>
      <c r="E64" s="4">
        <v>45425.349735393516</v>
      </c>
      <c r="F64" s="15">
        <f t="shared" si="2"/>
        <v>16.7</v>
      </c>
      <c r="G64" s="15"/>
      <c r="H64" s="2">
        <f t="shared" si="3"/>
        <v>16.7</v>
      </c>
      <c r="I64" s="1" t="s">
        <v>169</v>
      </c>
      <c r="J64" s="1" t="s">
        <v>9</v>
      </c>
      <c r="K64" s="1" t="s">
        <v>42</v>
      </c>
      <c r="L64" s="1" t="s">
        <v>6</v>
      </c>
      <c r="M64" s="1" t="s">
        <v>6</v>
      </c>
      <c r="N64" s="2">
        <v>0</v>
      </c>
      <c r="O64" s="2">
        <v>0</v>
      </c>
      <c r="P64" s="2">
        <v>0</v>
      </c>
      <c r="Q64" s="2">
        <v>6</v>
      </c>
      <c r="R64" s="2">
        <v>0.5</v>
      </c>
      <c r="S64" s="2">
        <v>3</v>
      </c>
      <c r="T64" s="2">
        <v>7.2</v>
      </c>
    </row>
    <row r="65" spans="1:20" x14ac:dyDescent="0.25">
      <c r="A65" s="1" t="s">
        <v>2</v>
      </c>
      <c r="B65" s="1" t="s">
        <v>208</v>
      </c>
      <c r="C65" s="1" t="s">
        <v>232</v>
      </c>
      <c r="D65" s="2">
        <v>672534</v>
      </c>
      <c r="E65" s="4">
        <v>45427.563377488426</v>
      </c>
      <c r="F65" s="15">
        <f t="shared" si="2"/>
        <v>16.5</v>
      </c>
      <c r="G65" s="15"/>
      <c r="H65" s="2">
        <f t="shared" si="3"/>
        <v>16.5</v>
      </c>
      <c r="I65" s="1" t="s">
        <v>130</v>
      </c>
      <c r="J65" s="1" t="s">
        <v>9</v>
      </c>
      <c r="K65" s="1" t="s">
        <v>23</v>
      </c>
      <c r="L65" s="1" t="s">
        <v>6</v>
      </c>
      <c r="M65" s="1" t="s">
        <v>6</v>
      </c>
      <c r="N65" s="2">
        <v>0</v>
      </c>
      <c r="O65" s="2">
        <v>0</v>
      </c>
      <c r="P65" s="2">
        <v>0</v>
      </c>
      <c r="Q65" s="2">
        <v>6</v>
      </c>
      <c r="R65" s="2">
        <v>1.5</v>
      </c>
      <c r="S65" s="2">
        <v>0</v>
      </c>
      <c r="T65" s="2">
        <v>9</v>
      </c>
    </row>
    <row r="66" spans="1:20" x14ac:dyDescent="0.25">
      <c r="A66" s="1" t="s">
        <v>2</v>
      </c>
      <c r="B66" s="1" t="s">
        <v>208</v>
      </c>
      <c r="C66" s="1" t="s">
        <v>232</v>
      </c>
      <c r="D66" s="2">
        <v>673127</v>
      </c>
      <c r="E66" s="4">
        <v>45428.470186215272</v>
      </c>
      <c r="F66" s="15">
        <f t="shared" ref="F66:F97" si="4">G66+H66</f>
        <v>16.5</v>
      </c>
      <c r="G66" s="15"/>
      <c r="H66" s="2">
        <f t="shared" ref="H66:H97" si="5">N66+O66+P66+Q66+R66+S66+T66</f>
        <v>16.5</v>
      </c>
      <c r="I66" s="1" t="s">
        <v>120</v>
      </c>
      <c r="J66" s="1" t="s">
        <v>9</v>
      </c>
      <c r="K66" s="1" t="s">
        <v>21</v>
      </c>
      <c r="L66" s="1" t="s">
        <v>6</v>
      </c>
      <c r="M66" s="1" t="s">
        <v>6</v>
      </c>
      <c r="N66" s="2">
        <v>0</v>
      </c>
      <c r="O66" s="2">
        <v>0</v>
      </c>
      <c r="P66" s="2">
        <v>0</v>
      </c>
      <c r="Q66" s="2">
        <v>6</v>
      </c>
      <c r="R66" s="2">
        <v>1.5</v>
      </c>
      <c r="S66" s="2">
        <v>3</v>
      </c>
      <c r="T66" s="2">
        <v>6</v>
      </c>
    </row>
    <row r="67" spans="1:20" x14ac:dyDescent="0.25">
      <c r="A67" s="1" t="s">
        <v>2</v>
      </c>
      <c r="B67" s="1" t="s">
        <v>208</v>
      </c>
      <c r="C67" s="1" t="s">
        <v>232</v>
      </c>
      <c r="D67" s="2">
        <v>681929</v>
      </c>
      <c r="E67" s="4">
        <v>45429.689384872683</v>
      </c>
      <c r="F67" s="15">
        <f t="shared" si="4"/>
        <v>16.2</v>
      </c>
      <c r="G67" s="15"/>
      <c r="H67" s="2">
        <f t="shared" si="5"/>
        <v>16.2</v>
      </c>
      <c r="I67" s="1" t="s">
        <v>97</v>
      </c>
      <c r="J67" s="1" t="s">
        <v>9</v>
      </c>
      <c r="K67" s="1" t="s">
        <v>12</v>
      </c>
      <c r="L67" s="1" t="s">
        <v>6</v>
      </c>
      <c r="M67" s="1" t="s">
        <v>6</v>
      </c>
      <c r="N67" s="2">
        <v>0</v>
      </c>
      <c r="O67" s="2">
        <v>0</v>
      </c>
      <c r="P67" s="2">
        <v>0</v>
      </c>
      <c r="Q67" s="2">
        <v>6</v>
      </c>
      <c r="R67" s="2">
        <v>0.8</v>
      </c>
      <c r="S67" s="2">
        <v>0</v>
      </c>
      <c r="T67" s="2">
        <v>9.4</v>
      </c>
    </row>
    <row r="68" spans="1:20" x14ac:dyDescent="0.25">
      <c r="A68" s="1" t="s">
        <v>2</v>
      </c>
      <c r="B68" s="1" t="s">
        <v>208</v>
      </c>
      <c r="C68" s="1" t="s">
        <v>232</v>
      </c>
      <c r="D68" s="2">
        <v>695239</v>
      </c>
      <c r="E68" s="4">
        <v>45430.853979733794</v>
      </c>
      <c r="F68" s="15">
        <f t="shared" si="4"/>
        <v>16.100000000000001</v>
      </c>
      <c r="G68" s="15"/>
      <c r="H68" s="2">
        <f t="shared" si="5"/>
        <v>16.100000000000001</v>
      </c>
      <c r="I68" s="1" t="s">
        <v>76</v>
      </c>
      <c r="J68" s="1" t="s">
        <v>9</v>
      </c>
      <c r="K68" s="1" t="s">
        <v>16</v>
      </c>
      <c r="L68" s="1" t="s">
        <v>6</v>
      </c>
      <c r="M68" s="1" t="s">
        <v>6</v>
      </c>
      <c r="N68" s="2">
        <v>0</v>
      </c>
      <c r="O68" s="2">
        <v>0</v>
      </c>
      <c r="P68" s="2">
        <v>0</v>
      </c>
      <c r="Q68" s="2">
        <v>6</v>
      </c>
      <c r="R68" s="2">
        <v>1.5</v>
      </c>
      <c r="S68" s="2">
        <v>3</v>
      </c>
      <c r="T68" s="2">
        <v>5.6</v>
      </c>
    </row>
    <row r="69" spans="1:20" x14ac:dyDescent="0.25">
      <c r="A69" s="1" t="s">
        <v>2</v>
      </c>
      <c r="B69" s="1" t="s">
        <v>208</v>
      </c>
      <c r="C69" s="1" t="s">
        <v>232</v>
      </c>
      <c r="D69" s="2">
        <v>672868</v>
      </c>
      <c r="E69" s="4">
        <v>45427.814910381945</v>
      </c>
      <c r="F69" s="15">
        <f t="shared" si="4"/>
        <v>15.3</v>
      </c>
      <c r="G69" s="15"/>
      <c r="H69" s="2">
        <f t="shared" si="5"/>
        <v>15.3</v>
      </c>
      <c r="I69" s="1" t="s">
        <v>123</v>
      </c>
      <c r="J69" s="1" t="s">
        <v>9</v>
      </c>
      <c r="K69" s="1" t="s">
        <v>42</v>
      </c>
      <c r="L69" s="1" t="s">
        <v>6</v>
      </c>
      <c r="M69" s="1" t="s">
        <v>6</v>
      </c>
      <c r="N69" s="2">
        <v>0</v>
      </c>
      <c r="O69" s="2">
        <v>0</v>
      </c>
      <c r="P69" s="2">
        <v>0</v>
      </c>
      <c r="Q69" s="2">
        <v>6</v>
      </c>
      <c r="R69" s="2">
        <v>1.5</v>
      </c>
      <c r="S69" s="2">
        <v>3</v>
      </c>
      <c r="T69" s="2">
        <v>4.8</v>
      </c>
    </row>
    <row r="70" spans="1:20" x14ac:dyDescent="0.25">
      <c r="A70" s="1" t="s">
        <v>2</v>
      </c>
      <c r="B70" s="1" t="s">
        <v>208</v>
      </c>
      <c r="C70" s="1" t="s">
        <v>232</v>
      </c>
      <c r="D70" s="2">
        <v>670124</v>
      </c>
      <c r="E70" s="4">
        <v>45422.669558263886</v>
      </c>
      <c r="F70" s="15">
        <f t="shared" si="4"/>
        <v>14.7</v>
      </c>
      <c r="G70" s="15"/>
      <c r="H70" s="2">
        <f t="shared" si="5"/>
        <v>14.7</v>
      </c>
      <c r="I70" s="1" t="s">
        <v>186</v>
      </c>
      <c r="J70" s="1" t="s">
        <v>9</v>
      </c>
      <c r="K70" s="1" t="s">
        <v>5</v>
      </c>
      <c r="L70" s="1" t="s">
        <v>6</v>
      </c>
      <c r="M70" s="1" t="s">
        <v>6</v>
      </c>
      <c r="N70" s="2">
        <v>0</v>
      </c>
      <c r="O70" s="2">
        <v>0</v>
      </c>
      <c r="P70" s="2">
        <v>0</v>
      </c>
      <c r="Q70" s="2">
        <v>6</v>
      </c>
      <c r="R70" s="2">
        <v>1.5</v>
      </c>
      <c r="S70" s="2">
        <v>0</v>
      </c>
      <c r="T70" s="2">
        <v>7.2</v>
      </c>
    </row>
    <row r="71" spans="1:20" x14ac:dyDescent="0.25">
      <c r="A71" s="1" t="s">
        <v>2</v>
      </c>
      <c r="B71" s="1" t="s">
        <v>208</v>
      </c>
      <c r="C71" s="1" t="s">
        <v>232</v>
      </c>
      <c r="D71" s="2">
        <v>684834</v>
      </c>
      <c r="E71" s="4">
        <v>45429.810038923606</v>
      </c>
      <c r="F71" s="15">
        <f t="shared" si="4"/>
        <v>14.399999999999999</v>
      </c>
      <c r="G71" s="15"/>
      <c r="H71" s="2">
        <f t="shared" si="5"/>
        <v>14.399999999999999</v>
      </c>
      <c r="I71" s="1" t="s">
        <v>94</v>
      </c>
      <c r="J71" s="1" t="s">
        <v>9</v>
      </c>
      <c r="K71" s="1" t="s">
        <v>23</v>
      </c>
      <c r="L71" s="1" t="s">
        <v>6</v>
      </c>
      <c r="M71" s="1" t="s">
        <v>6</v>
      </c>
      <c r="N71" s="2">
        <v>0</v>
      </c>
      <c r="O71" s="2">
        <v>0</v>
      </c>
      <c r="P71" s="2">
        <v>0</v>
      </c>
      <c r="Q71" s="2">
        <v>6</v>
      </c>
      <c r="R71" s="2">
        <v>0.6</v>
      </c>
      <c r="S71" s="2">
        <v>3</v>
      </c>
      <c r="T71" s="2">
        <v>4.8</v>
      </c>
    </row>
    <row r="72" spans="1:20" x14ac:dyDescent="0.25">
      <c r="A72" s="1" t="s">
        <v>2</v>
      </c>
      <c r="B72" s="1" t="s">
        <v>208</v>
      </c>
      <c r="C72" s="1" t="s">
        <v>232</v>
      </c>
      <c r="D72" s="2">
        <v>701727</v>
      </c>
      <c r="E72" s="4">
        <v>45431.880901817131</v>
      </c>
      <c r="F72" s="15">
        <f t="shared" si="4"/>
        <v>14.3</v>
      </c>
      <c r="G72" s="15"/>
      <c r="H72" s="2">
        <f t="shared" si="5"/>
        <v>14.3</v>
      </c>
      <c r="I72" s="1" t="s">
        <v>40</v>
      </c>
      <c r="J72" s="1" t="s">
        <v>9</v>
      </c>
      <c r="K72" s="1" t="s">
        <v>41</v>
      </c>
      <c r="L72" s="1" t="s">
        <v>6</v>
      </c>
      <c r="M72" s="1" t="s">
        <v>6</v>
      </c>
      <c r="N72" s="2">
        <v>0</v>
      </c>
      <c r="O72" s="2">
        <v>0</v>
      </c>
      <c r="P72" s="2">
        <v>0</v>
      </c>
      <c r="Q72" s="2">
        <v>6</v>
      </c>
      <c r="R72" s="2">
        <v>1.5</v>
      </c>
      <c r="S72" s="2">
        <v>0</v>
      </c>
      <c r="T72" s="2">
        <v>6.8</v>
      </c>
    </row>
    <row r="73" spans="1:20" x14ac:dyDescent="0.25">
      <c r="A73" s="1" t="s">
        <v>2</v>
      </c>
      <c r="B73" s="1" t="s">
        <v>208</v>
      </c>
      <c r="C73" s="1" t="s">
        <v>232</v>
      </c>
      <c r="D73" s="2">
        <v>676725</v>
      </c>
      <c r="E73" s="4">
        <v>45429.490098680551</v>
      </c>
      <c r="F73" s="15">
        <f t="shared" si="4"/>
        <v>13.7</v>
      </c>
      <c r="G73" s="15"/>
      <c r="H73" s="2">
        <f t="shared" si="5"/>
        <v>13.7</v>
      </c>
      <c r="I73" s="1" t="s">
        <v>105</v>
      </c>
      <c r="J73" s="1" t="s">
        <v>9</v>
      </c>
      <c r="K73" s="1" t="s">
        <v>7</v>
      </c>
      <c r="L73" s="1" t="s">
        <v>6</v>
      </c>
      <c r="M73" s="1" t="s">
        <v>6</v>
      </c>
      <c r="N73" s="2">
        <v>0</v>
      </c>
      <c r="O73" s="2">
        <v>0</v>
      </c>
      <c r="P73" s="2">
        <v>0</v>
      </c>
      <c r="Q73" s="2">
        <v>6</v>
      </c>
      <c r="R73" s="2">
        <v>1.5</v>
      </c>
      <c r="S73" s="2">
        <v>0</v>
      </c>
      <c r="T73" s="2">
        <v>6.2</v>
      </c>
    </row>
    <row r="74" spans="1:20" x14ac:dyDescent="0.25">
      <c r="A74" s="1" t="s">
        <v>2</v>
      </c>
      <c r="B74" s="1" t="s">
        <v>208</v>
      </c>
      <c r="C74" s="1" t="s">
        <v>232</v>
      </c>
      <c r="D74" s="2">
        <v>673461</v>
      </c>
      <c r="E74" s="4">
        <v>45428.720887476848</v>
      </c>
      <c r="F74" s="15">
        <f t="shared" si="4"/>
        <v>13.7</v>
      </c>
      <c r="G74" s="15"/>
      <c r="H74" s="2">
        <f t="shared" si="5"/>
        <v>13.7</v>
      </c>
      <c r="I74" s="1" t="s">
        <v>111</v>
      </c>
      <c r="J74" s="1" t="s">
        <v>9</v>
      </c>
      <c r="K74" s="1" t="s">
        <v>55</v>
      </c>
      <c r="L74" s="1" t="s">
        <v>6</v>
      </c>
      <c r="M74" s="1" t="s">
        <v>6</v>
      </c>
      <c r="N74" s="2">
        <v>0</v>
      </c>
      <c r="O74" s="2">
        <v>0</v>
      </c>
      <c r="P74" s="2">
        <v>0</v>
      </c>
      <c r="Q74" s="2">
        <v>6</v>
      </c>
      <c r="R74" s="2">
        <v>1.5</v>
      </c>
      <c r="S74" s="2">
        <v>3</v>
      </c>
      <c r="T74" s="2">
        <v>3.2</v>
      </c>
    </row>
    <row r="75" spans="1:20" x14ac:dyDescent="0.25">
      <c r="A75" s="1" t="s">
        <v>2</v>
      </c>
      <c r="B75" s="1" t="s">
        <v>208</v>
      </c>
      <c r="C75" s="1" t="s">
        <v>232</v>
      </c>
      <c r="D75" s="2">
        <v>701878</v>
      </c>
      <c r="E75" s="4">
        <v>45431.892087835644</v>
      </c>
      <c r="F75" s="15">
        <f t="shared" si="4"/>
        <v>13.7</v>
      </c>
      <c r="G75" s="15"/>
      <c r="H75" s="2">
        <f t="shared" si="5"/>
        <v>13.7</v>
      </c>
      <c r="I75" s="1" t="s">
        <v>34</v>
      </c>
      <c r="J75" s="1" t="s">
        <v>9</v>
      </c>
      <c r="K75" s="1" t="s">
        <v>5</v>
      </c>
      <c r="L75" s="1" t="s">
        <v>6</v>
      </c>
      <c r="M75" s="1" t="s">
        <v>6</v>
      </c>
      <c r="N75" s="2">
        <v>0</v>
      </c>
      <c r="O75" s="2">
        <v>0</v>
      </c>
      <c r="P75" s="2">
        <v>0</v>
      </c>
      <c r="Q75" s="2">
        <v>6</v>
      </c>
      <c r="R75" s="2">
        <v>1.5</v>
      </c>
      <c r="S75" s="2">
        <v>3</v>
      </c>
      <c r="T75" s="2">
        <v>3.2</v>
      </c>
    </row>
    <row r="76" spans="1:20" x14ac:dyDescent="0.25">
      <c r="A76" s="1" t="s">
        <v>2</v>
      </c>
      <c r="B76" s="1" t="s">
        <v>208</v>
      </c>
      <c r="C76" s="1" t="s">
        <v>232</v>
      </c>
      <c r="D76" s="2">
        <v>702718</v>
      </c>
      <c r="E76" s="4">
        <v>45431.987514155087</v>
      </c>
      <c r="F76" s="15">
        <f t="shared" si="4"/>
        <v>13.3</v>
      </c>
      <c r="G76" s="15"/>
      <c r="H76" s="2">
        <f t="shared" si="5"/>
        <v>13.3</v>
      </c>
      <c r="I76" s="1" t="s">
        <v>11</v>
      </c>
      <c r="J76" s="1" t="s">
        <v>9</v>
      </c>
      <c r="K76" s="1" t="s">
        <v>12</v>
      </c>
      <c r="L76" s="1" t="s">
        <v>6</v>
      </c>
      <c r="M76" s="1" t="s">
        <v>6</v>
      </c>
      <c r="N76" s="2">
        <v>0</v>
      </c>
      <c r="O76" s="2">
        <v>0</v>
      </c>
      <c r="P76" s="2">
        <v>0</v>
      </c>
      <c r="Q76" s="2">
        <v>6</v>
      </c>
      <c r="R76" s="2">
        <v>1.5</v>
      </c>
      <c r="S76" s="2">
        <v>3</v>
      </c>
      <c r="T76" s="2">
        <v>2.8</v>
      </c>
    </row>
    <row r="77" spans="1:20" x14ac:dyDescent="0.25">
      <c r="A77" s="1" t="s">
        <v>2</v>
      </c>
      <c r="B77" s="1" t="s">
        <v>208</v>
      </c>
      <c r="C77" s="1" t="s">
        <v>232</v>
      </c>
      <c r="D77" s="2">
        <v>670737</v>
      </c>
      <c r="E77" s="4">
        <v>45424.974182962964</v>
      </c>
      <c r="F77" s="15">
        <f t="shared" si="4"/>
        <v>12.5</v>
      </c>
      <c r="G77" s="15"/>
      <c r="H77" s="2">
        <f t="shared" si="5"/>
        <v>12.5</v>
      </c>
      <c r="I77" s="1" t="s">
        <v>170</v>
      </c>
      <c r="J77" s="1" t="s">
        <v>9</v>
      </c>
      <c r="K77" s="1" t="s">
        <v>50</v>
      </c>
      <c r="L77" s="1" t="s">
        <v>6</v>
      </c>
      <c r="M77" s="1" t="s">
        <v>6</v>
      </c>
      <c r="N77" s="2">
        <v>0</v>
      </c>
      <c r="O77" s="2">
        <v>0</v>
      </c>
      <c r="P77" s="2">
        <v>0</v>
      </c>
      <c r="Q77" s="2">
        <v>6</v>
      </c>
      <c r="R77" s="2">
        <v>1.5</v>
      </c>
      <c r="S77" s="2">
        <v>3</v>
      </c>
      <c r="T77" s="2">
        <v>2</v>
      </c>
    </row>
    <row r="78" spans="1:20" x14ac:dyDescent="0.25">
      <c r="A78" s="1" t="s">
        <v>2</v>
      </c>
      <c r="B78" s="1" t="s">
        <v>208</v>
      </c>
      <c r="C78" s="1" t="s">
        <v>232</v>
      </c>
      <c r="D78" s="2">
        <v>671111</v>
      </c>
      <c r="E78" s="4">
        <v>45425.588040787035</v>
      </c>
      <c r="F78" s="15">
        <f t="shared" si="4"/>
        <v>11.9</v>
      </c>
      <c r="G78" s="15"/>
      <c r="H78" s="2">
        <f t="shared" si="5"/>
        <v>11.9</v>
      </c>
      <c r="I78" s="1" t="s">
        <v>163</v>
      </c>
      <c r="J78" s="1" t="s">
        <v>9</v>
      </c>
      <c r="K78" s="1" t="s">
        <v>55</v>
      </c>
      <c r="L78" s="1" t="s">
        <v>6</v>
      </c>
      <c r="M78" s="1" t="s">
        <v>6</v>
      </c>
      <c r="N78" s="2">
        <v>0</v>
      </c>
      <c r="O78" s="2">
        <v>0</v>
      </c>
      <c r="P78" s="2">
        <v>0</v>
      </c>
      <c r="Q78" s="2">
        <v>6</v>
      </c>
      <c r="R78" s="2">
        <v>1.5</v>
      </c>
      <c r="S78" s="2">
        <v>3</v>
      </c>
      <c r="T78" s="2">
        <v>1.4</v>
      </c>
    </row>
    <row r="79" spans="1:20" x14ac:dyDescent="0.25">
      <c r="A79" s="1" t="s">
        <v>2</v>
      </c>
      <c r="B79" s="1" t="s">
        <v>208</v>
      </c>
      <c r="C79" s="1" t="s">
        <v>232</v>
      </c>
      <c r="D79" s="2">
        <v>696345</v>
      </c>
      <c r="E79" s="4">
        <v>45430.996943182865</v>
      </c>
      <c r="F79" s="15">
        <f t="shared" si="4"/>
        <v>11.7</v>
      </c>
      <c r="G79" s="15"/>
      <c r="H79" s="2">
        <f t="shared" si="5"/>
        <v>11.7</v>
      </c>
      <c r="I79" s="1" t="s">
        <v>69</v>
      </c>
      <c r="J79" s="1" t="s">
        <v>9</v>
      </c>
      <c r="K79" s="1" t="s">
        <v>39</v>
      </c>
      <c r="L79" s="1" t="s">
        <v>6</v>
      </c>
      <c r="M79" s="1" t="s">
        <v>6</v>
      </c>
      <c r="N79" s="2">
        <v>0</v>
      </c>
      <c r="O79" s="2">
        <v>0</v>
      </c>
      <c r="P79" s="2">
        <v>0</v>
      </c>
      <c r="Q79" s="2">
        <v>6</v>
      </c>
      <c r="R79" s="2">
        <v>1.5</v>
      </c>
      <c r="S79" s="2">
        <v>3</v>
      </c>
      <c r="T79" s="2">
        <v>1.2</v>
      </c>
    </row>
    <row r="80" spans="1:20" x14ac:dyDescent="0.25">
      <c r="A80" s="1" t="s">
        <v>2</v>
      </c>
      <c r="B80" s="1" t="s">
        <v>208</v>
      </c>
      <c r="C80" s="1" t="s">
        <v>232</v>
      </c>
      <c r="D80" s="2">
        <v>671770</v>
      </c>
      <c r="E80" s="4">
        <v>45426.576883969909</v>
      </c>
      <c r="F80" s="15">
        <f t="shared" si="4"/>
        <v>11.3</v>
      </c>
      <c r="G80" s="15"/>
      <c r="H80" s="2">
        <f t="shared" si="5"/>
        <v>11.3</v>
      </c>
      <c r="I80" s="1" t="s">
        <v>152</v>
      </c>
      <c r="J80" s="1" t="s">
        <v>9</v>
      </c>
      <c r="K80" s="1" t="s">
        <v>32</v>
      </c>
      <c r="L80" s="1" t="s">
        <v>6</v>
      </c>
      <c r="M80" s="1" t="s">
        <v>6</v>
      </c>
      <c r="N80" s="2">
        <v>0</v>
      </c>
      <c r="O80" s="2">
        <v>0</v>
      </c>
      <c r="P80" s="2">
        <v>0</v>
      </c>
      <c r="Q80" s="2">
        <v>6</v>
      </c>
      <c r="R80" s="2">
        <v>1.5</v>
      </c>
      <c r="S80" s="2">
        <v>3</v>
      </c>
      <c r="T80" s="2">
        <v>0.8</v>
      </c>
    </row>
    <row r="81" spans="1:20" x14ac:dyDescent="0.25">
      <c r="A81" s="1" t="s">
        <v>2</v>
      </c>
      <c r="B81" s="1" t="s">
        <v>208</v>
      </c>
      <c r="C81" s="1" t="s">
        <v>232</v>
      </c>
      <c r="D81" s="2">
        <v>669429</v>
      </c>
      <c r="E81" s="4">
        <v>45421.730815451388</v>
      </c>
      <c r="F81" s="15">
        <f t="shared" si="4"/>
        <v>11.3</v>
      </c>
      <c r="G81" s="15"/>
      <c r="H81" s="2">
        <f t="shared" si="5"/>
        <v>11.3</v>
      </c>
      <c r="I81" s="1" t="s">
        <v>193</v>
      </c>
      <c r="J81" s="1" t="s">
        <v>9</v>
      </c>
      <c r="K81" s="1" t="s">
        <v>63</v>
      </c>
      <c r="L81" s="1" t="s">
        <v>6</v>
      </c>
      <c r="M81" s="1" t="s">
        <v>6</v>
      </c>
      <c r="N81" s="2">
        <v>0</v>
      </c>
      <c r="O81" s="2">
        <v>0</v>
      </c>
      <c r="P81" s="2">
        <v>0</v>
      </c>
      <c r="Q81" s="2">
        <v>6</v>
      </c>
      <c r="R81" s="2">
        <v>1.5</v>
      </c>
      <c r="S81" s="2">
        <v>3</v>
      </c>
      <c r="T81" s="2">
        <v>0.8</v>
      </c>
    </row>
    <row r="82" spans="1:20" x14ac:dyDescent="0.25">
      <c r="A82" s="1" t="s">
        <v>2</v>
      </c>
      <c r="B82" s="1" t="s">
        <v>208</v>
      </c>
      <c r="C82" s="1" t="s">
        <v>232</v>
      </c>
      <c r="D82" s="2" t="s">
        <v>232</v>
      </c>
      <c r="E82" s="4">
        <v>45431.990742442125</v>
      </c>
      <c r="F82" s="15">
        <f t="shared" si="4"/>
        <v>11</v>
      </c>
      <c r="G82" s="15"/>
      <c r="H82" s="2">
        <f t="shared" si="5"/>
        <v>11</v>
      </c>
      <c r="I82" s="1" t="s">
        <v>8</v>
      </c>
      <c r="J82" s="1" t="s">
        <v>9</v>
      </c>
      <c r="K82" s="1" t="s">
        <v>7</v>
      </c>
      <c r="L82" s="1" t="s">
        <v>6</v>
      </c>
      <c r="M82" s="1" t="s">
        <v>6</v>
      </c>
      <c r="N82" s="2">
        <v>0</v>
      </c>
      <c r="O82" s="2">
        <v>0</v>
      </c>
      <c r="P82" s="2">
        <v>0</v>
      </c>
      <c r="Q82" s="2">
        <v>6</v>
      </c>
      <c r="R82" s="2">
        <v>1.2</v>
      </c>
      <c r="S82" s="2">
        <v>3</v>
      </c>
      <c r="T82" s="2">
        <v>0.8</v>
      </c>
    </row>
    <row r="83" spans="1:20" x14ac:dyDescent="0.25">
      <c r="A83" s="1" t="s">
        <v>2</v>
      </c>
      <c r="B83" s="1" t="s">
        <v>208</v>
      </c>
      <c r="C83" s="1" t="s">
        <v>232</v>
      </c>
      <c r="D83" s="2">
        <v>670877</v>
      </c>
      <c r="E83" s="4">
        <v>45425.381650717594</v>
      </c>
      <c r="F83" s="15">
        <f t="shared" si="4"/>
        <v>10.9</v>
      </c>
      <c r="G83" s="15"/>
      <c r="H83" s="2">
        <f t="shared" si="5"/>
        <v>10.9</v>
      </c>
      <c r="I83" s="1" t="s">
        <v>168</v>
      </c>
      <c r="J83" s="1" t="s">
        <v>9</v>
      </c>
      <c r="K83" s="1" t="s">
        <v>19</v>
      </c>
      <c r="L83" s="1" t="s">
        <v>6</v>
      </c>
      <c r="M83" s="1" t="s">
        <v>6</v>
      </c>
      <c r="N83" s="2">
        <v>0</v>
      </c>
      <c r="O83" s="2">
        <v>0</v>
      </c>
      <c r="P83" s="2">
        <v>0</v>
      </c>
      <c r="Q83" s="2">
        <v>6</v>
      </c>
      <c r="R83" s="2">
        <v>1.5</v>
      </c>
      <c r="S83" s="2">
        <v>3</v>
      </c>
      <c r="T83" s="2">
        <v>0.4</v>
      </c>
    </row>
    <row r="84" spans="1:20" x14ac:dyDescent="0.25">
      <c r="A84" s="1" t="s">
        <v>2</v>
      </c>
      <c r="B84" s="1" t="s">
        <v>208</v>
      </c>
      <c r="C84" s="1" t="s">
        <v>232</v>
      </c>
      <c r="D84" s="2">
        <v>702121</v>
      </c>
      <c r="E84" s="4">
        <v>45431.918188657408</v>
      </c>
      <c r="F84" s="15">
        <f t="shared" si="4"/>
        <v>10.8</v>
      </c>
      <c r="G84" s="15"/>
      <c r="H84" s="2">
        <f t="shared" si="5"/>
        <v>10.8</v>
      </c>
      <c r="I84" s="1" t="s">
        <v>31</v>
      </c>
      <c r="J84" s="1" t="s">
        <v>9</v>
      </c>
      <c r="K84" s="1" t="s">
        <v>32</v>
      </c>
      <c r="L84" s="1" t="s">
        <v>6</v>
      </c>
      <c r="M84" s="1" t="s">
        <v>6</v>
      </c>
      <c r="N84" s="2">
        <v>0</v>
      </c>
      <c r="O84" s="2">
        <v>0</v>
      </c>
      <c r="P84" s="2">
        <v>0</v>
      </c>
      <c r="Q84" s="2">
        <v>6</v>
      </c>
      <c r="R84" s="2">
        <v>0</v>
      </c>
      <c r="S84" s="2">
        <v>0</v>
      </c>
      <c r="T84" s="2">
        <v>4.8</v>
      </c>
    </row>
    <row r="85" spans="1:20" x14ac:dyDescent="0.25">
      <c r="A85" s="1" t="s">
        <v>2</v>
      </c>
      <c r="B85" s="1" t="s">
        <v>208</v>
      </c>
      <c r="C85" s="1" t="s">
        <v>232</v>
      </c>
      <c r="D85" s="2">
        <v>698821</v>
      </c>
      <c r="E85" s="4">
        <v>45431.582285231481</v>
      </c>
      <c r="F85" s="15">
        <f t="shared" si="4"/>
        <v>10.7</v>
      </c>
      <c r="G85" s="15"/>
      <c r="H85" s="2">
        <f t="shared" si="5"/>
        <v>10.7</v>
      </c>
      <c r="I85" s="1" t="s">
        <v>57</v>
      </c>
      <c r="J85" s="1" t="s">
        <v>9</v>
      </c>
      <c r="K85" s="1" t="s">
        <v>27</v>
      </c>
      <c r="L85" s="1" t="s">
        <v>6</v>
      </c>
      <c r="M85" s="1" t="s">
        <v>6</v>
      </c>
      <c r="N85" s="2">
        <v>0</v>
      </c>
      <c r="O85" s="2">
        <v>0</v>
      </c>
      <c r="P85" s="2">
        <v>0</v>
      </c>
      <c r="Q85" s="2">
        <v>6</v>
      </c>
      <c r="R85" s="2">
        <v>1.5</v>
      </c>
      <c r="S85" s="2">
        <v>3</v>
      </c>
      <c r="T85" s="2">
        <v>0.2</v>
      </c>
    </row>
    <row r="86" spans="1:20" x14ac:dyDescent="0.25">
      <c r="A86" s="1" t="s">
        <v>2</v>
      </c>
      <c r="B86" s="1" t="s">
        <v>208</v>
      </c>
      <c r="C86" s="1" t="s">
        <v>232</v>
      </c>
      <c r="D86" s="2">
        <v>671034</v>
      </c>
      <c r="E86" s="4">
        <v>45425.50940456018</v>
      </c>
      <c r="F86" s="15">
        <f t="shared" si="4"/>
        <v>10.4</v>
      </c>
      <c r="G86" s="15"/>
      <c r="H86" s="2">
        <f t="shared" si="5"/>
        <v>10.4</v>
      </c>
      <c r="I86" s="1" t="s">
        <v>165</v>
      </c>
      <c r="J86" s="1" t="s">
        <v>9</v>
      </c>
      <c r="K86" s="1" t="s">
        <v>38</v>
      </c>
      <c r="L86" s="1" t="s">
        <v>6</v>
      </c>
      <c r="M86" s="1" t="s">
        <v>6</v>
      </c>
      <c r="N86" s="2">
        <v>0</v>
      </c>
      <c r="O86" s="2">
        <v>0</v>
      </c>
      <c r="P86" s="2">
        <v>0</v>
      </c>
      <c r="Q86" s="2">
        <v>6</v>
      </c>
      <c r="R86" s="2">
        <v>0</v>
      </c>
      <c r="S86" s="2">
        <v>0</v>
      </c>
      <c r="T86" s="2">
        <v>4.4000000000000004</v>
      </c>
    </row>
    <row r="87" spans="1:20" x14ac:dyDescent="0.25">
      <c r="A87" s="1" t="s">
        <v>2</v>
      </c>
      <c r="B87" s="1" t="s">
        <v>208</v>
      </c>
      <c r="C87" s="1" t="s">
        <v>232</v>
      </c>
      <c r="D87" s="2">
        <v>668890</v>
      </c>
      <c r="E87" s="4">
        <v>45421.407977835646</v>
      </c>
      <c r="F87" s="15">
        <f t="shared" si="4"/>
        <v>10.3</v>
      </c>
      <c r="G87" s="15"/>
      <c r="H87" s="2">
        <f t="shared" si="5"/>
        <v>10.3</v>
      </c>
      <c r="I87" s="1" t="s">
        <v>200</v>
      </c>
      <c r="J87" s="1" t="s">
        <v>9</v>
      </c>
      <c r="K87" s="1" t="s">
        <v>5</v>
      </c>
      <c r="L87" s="1" t="s">
        <v>6</v>
      </c>
      <c r="M87" s="1" t="s">
        <v>6</v>
      </c>
      <c r="N87" s="2">
        <v>0</v>
      </c>
      <c r="O87" s="2">
        <v>0</v>
      </c>
      <c r="P87" s="2">
        <v>0</v>
      </c>
      <c r="Q87" s="2">
        <v>6</v>
      </c>
      <c r="R87" s="2">
        <v>0.9</v>
      </c>
      <c r="S87" s="2">
        <v>3</v>
      </c>
      <c r="T87" s="2">
        <v>0.4</v>
      </c>
    </row>
    <row r="88" spans="1:20" x14ac:dyDescent="0.25">
      <c r="A88" s="1" t="s">
        <v>2</v>
      </c>
      <c r="B88" s="1" t="s">
        <v>208</v>
      </c>
      <c r="C88" s="1" t="s">
        <v>232</v>
      </c>
      <c r="D88" s="2">
        <v>686911</v>
      </c>
      <c r="E88" s="4">
        <v>45429.906076562496</v>
      </c>
      <c r="F88" s="15">
        <f t="shared" si="4"/>
        <v>10.1</v>
      </c>
      <c r="G88" s="15"/>
      <c r="H88" s="2">
        <f t="shared" si="5"/>
        <v>10.1</v>
      </c>
      <c r="I88" s="1" t="s">
        <v>93</v>
      </c>
      <c r="J88" s="1" t="s">
        <v>9</v>
      </c>
      <c r="K88" s="1" t="s">
        <v>42</v>
      </c>
      <c r="L88" s="1" t="s">
        <v>6</v>
      </c>
      <c r="M88" s="1" t="s">
        <v>6</v>
      </c>
      <c r="N88" s="2">
        <v>0</v>
      </c>
      <c r="O88" s="2">
        <v>0</v>
      </c>
      <c r="P88" s="2">
        <v>0</v>
      </c>
      <c r="Q88" s="2">
        <v>6</v>
      </c>
      <c r="R88" s="2">
        <v>1.5</v>
      </c>
      <c r="S88" s="2">
        <v>0</v>
      </c>
      <c r="T88" s="2">
        <v>2.6</v>
      </c>
    </row>
    <row r="89" spans="1:20" x14ac:dyDescent="0.25">
      <c r="A89" s="1" t="s">
        <v>2</v>
      </c>
      <c r="B89" s="1" t="s">
        <v>208</v>
      </c>
      <c r="C89" s="1" t="s">
        <v>232</v>
      </c>
      <c r="D89" s="2">
        <v>702316</v>
      </c>
      <c r="E89" s="4">
        <v>45431.933040243057</v>
      </c>
      <c r="F89" s="15">
        <f t="shared" si="4"/>
        <v>10</v>
      </c>
      <c r="G89" s="15"/>
      <c r="H89" s="2">
        <f t="shared" si="5"/>
        <v>10</v>
      </c>
      <c r="I89" s="1" t="s">
        <v>26</v>
      </c>
      <c r="J89" s="1" t="s">
        <v>9</v>
      </c>
      <c r="K89" s="1" t="s">
        <v>27</v>
      </c>
      <c r="L89" s="1" t="s">
        <v>6</v>
      </c>
      <c r="M89" s="1" t="s">
        <v>6</v>
      </c>
      <c r="N89" s="2">
        <v>0</v>
      </c>
      <c r="O89" s="2">
        <v>0</v>
      </c>
      <c r="P89" s="2">
        <v>0</v>
      </c>
      <c r="Q89" s="2">
        <v>6</v>
      </c>
      <c r="R89" s="2">
        <v>0.6</v>
      </c>
      <c r="S89" s="2">
        <v>3</v>
      </c>
      <c r="T89" s="2">
        <v>0.4</v>
      </c>
    </row>
    <row r="90" spans="1:20" x14ac:dyDescent="0.25">
      <c r="A90" s="1" t="s">
        <v>2</v>
      </c>
      <c r="B90" s="1" t="s">
        <v>208</v>
      </c>
      <c r="C90" s="1" t="s">
        <v>206</v>
      </c>
      <c r="D90" s="2">
        <v>672405</v>
      </c>
      <c r="E90" s="4">
        <v>45427.476503090278</v>
      </c>
      <c r="F90" s="15">
        <f t="shared" si="4"/>
        <v>9.9</v>
      </c>
      <c r="G90" s="15"/>
      <c r="H90" s="2">
        <f t="shared" si="5"/>
        <v>9.9</v>
      </c>
      <c r="I90" s="1" t="s">
        <v>133</v>
      </c>
      <c r="J90" s="1" t="s">
        <v>9</v>
      </c>
      <c r="K90" s="1" t="s">
        <v>15</v>
      </c>
      <c r="L90" s="1" t="s">
        <v>6</v>
      </c>
      <c r="M90" s="1" t="s">
        <v>6</v>
      </c>
      <c r="N90" s="2">
        <v>0</v>
      </c>
      <c r="O90" s="2">
        <v>0</v>
      </c>
      <c r="P90" s="2">
        <v>0</v>
      </c>
      <c r="Q90" s="2">
        <v>6</v>
      </c>
      <c r="R90" s="2">
        <v>1.5</v>
      </c>
      <c r="S90" s="2">
        <v>0</v>
      </c>
      <c r="T90" s="2">
        <v>2.4</v>
      </c>
    </row>
    <row r="91" spans="1:20" x14ac:dyDescent="0.25">
      <c r="A91" s="1" t="s">
        <v>2</v>
      </c>
      <c r="B91" s="1" t="s">
        <v>208</v>
      </c>
      <c r="C91" s="1" t="s">
        <v>206</v>
      </c>
      <c r="D91" s="2">
        <v>672408</v>
      </c>
      <c r="E91" s="4">
        <v>45427.476636192128</v>
      </c>
      <c r="F91" s="15">
        <f t="shared" si="4"/>
        <v>9.8000000000000007</v>
      </c>
      <c r="G91" s="15"/>
      <c r="H91" s="2">
        <f t="shared" si="5"/>
        <v>9.8000000000000007</v>
      </c>
      <c r="I91" s="1" t="s">
        <v>132</v>
      </c>
      <c r="J91" s="1" t="s">
        <v>9</v>
      </c>
      <c r="K91" s="1" t="s">
        <v>39</v>
      </c>
      <c r="L91" s="1" t="s">
        <v>6</v>
      </c>
      <c r="M91" s="1" t="s">
        <v>6</v>
      </c>
      <c r="N91" s="2">
        <v>0</v>
      </c>
      <c r="O91" s="2">
        <v>0</v>
      </c>
      <c r="P91" s="2">
        <v>0</v>
      </c>
      <c r="Q91" s="2">
        <v>6</v>
      </c>
      <c r="R91" s="2">
        <v>0</v>
      </c>
      <c r="S91" s="2">
        <v>3</v>
      </c>
      <c r="T91" s="2">
        <v>0.8</v>
      </c>
    </row>
    <row r="92" spans="1:20" x14ac:dyDescent="0.25">
      <c r="A92" s="1" t="s">
        <v>2</v>
      </c>
      <c r="B92" s="1" t="s">
        <v>208</v>
      </c>
      <c r="C92" s="1" t="s">
        <v>206</v>
      </c>
      <c r="D92" s="2">
        <v>672784</v>
      </c>
      <c r="E92" s="4">
        <v>45427.729712141205</v>
      </c>
      <c r="F92" s="15">
        <f t="shared" si="4"/>
        <v>9.6</v>
      </c>
      <c r="G92" s="15"/>
      <c r="H92" s="2">
        <f t="shared" si="5"/>
        <v>9.6</v>
      </c>
      <c r="I92" s="1" t="s">
        <v>126</v>
      </c>
      <c r="J92" s="1" t="s">
        <v>9</v>
      </c>
      <c r="K92" s="1" t="s">
        <v>19</v>
      </c>
      <c r="L92" s="1" t="s">
        <v>6</v>
      </c>
      <c r="M92" s="1" t="s">
        <v>6</v>
      </c>
      <c r="N92" s="2">
        <v>0</v>
      </c>
      <c r="O92" s="2">
        <v>0</v>
      </c>
      <c r="P92" s="2">
        <v>0</v>
      </c>
      <c r="Q92" s="2">
        <v>6</v>
      </c>
      <c r="R92" s="2">
        <v>0</v>
      </c>
      <c r="S92" s="2">
        <v>0</v>
      </c>
      <c r="T92" s="2">
        <v>3.6</v>
      </c>
    </row>
    <row r="93" spans="1:20" x14ac:dyDescent="0.25">
      <c r="A93" s="1" t="s">
        <v>2</v>
      </c>
      <c r="B93" s="1" t="s">
        <v>208</v>
      </c>
      <c r="C93" s="1" t="s">
        <v>206</v>
      </c>
      <c r="D93" s="2">
        <v>695776</v>
      </c>
      <c r="E93" s="4">
        <v>45430.909503310184</v>
      </c>
      <c r="F93" s="15">
        <f t="shared" si="4"/>
        <v>9.6</v>
      </c>
      <c r="G93" s="15"/>
      <c r="H93" s="2">
        <f t="shared" si="5"/>
        <v>9.6</v>
      </c>
      <c r="I93" s="1" t="s">
        <v>74</v>
      </c>
      <c r="J93" s="1" t="s">
        <v>9</v>
      </c>
      <c r="K93" s="1" t="s">
        <v>51</v>
      </c>
      <c r="L93" s="1" t="s">
        <v>6</v>
      </c>
      <c r="M93" s="1" t="s">
        <v>6</v>
      </c>
      <c r="N93" s="2">
        <v>0</v>
      </c>
      <c r="O93" s="2">
        <v>0</v>
      </c>
      <c r="P93" s="2">
        <v>0</v>
      </c>
      <c r="Q93" s="2">
        <v>6</v>
      </c>
      <c r="R93" s="2">
        <v>0.6</v>
      </c>
      <c r="S93" s="2">
        <v>0</v>
      </c>
      <c r="T93" s="2">
        <v>3</v>
      </c>
    </row>
    <row r="94" spans="1:20" x14ac:dyDescent="0.25">
      <c r="A94" s="1" t="s">
        <v>2</v>
      </c>
      <c r="B94" s="1" t="s">
        <v>208</v>
      </c>
      <c r="C94" s="1" t="s">
        <v>206</v>
      </c>
      <c r="D94" s="2">
        <v>701457</v>
      </c>
      <c r="E94" s="4">
        <v>45431.854876944446</v>
      </c>
      <c r="F94" s="15">
        <f t="shared" si="4"/>
        <v>9.5</v>
      </c>
      <c r="G94" s="15"/>
      <c r="H94" s="2">
        <f t="shared" si="5"/>
        <v>9.5</v>
      </c>
      <c r="I94" s="1" t="s">
        <v>45</v>
      </c>
      <c r="J94" s="1" t="s">
        <v>9</v>
      </c>
      <c r="K94" s="1" t="s">
        <v>46</v>
      </c>
      <c r="L94" s="1" t="s">
        <v>6</v>
      </c>
      <c r="M94" s="1" t="s">
        <v>6</v>
      </c>
      <c r="N94" s="2">
        <v>0</v>
      </c>
      <c r="O94" s="2">
        <v>0</v>
      </c>
      <c r="P94" s="2">
        <v>0</v>
      </c>
      <c r="Q94" s="2">
        <v>6</v>
      </c>
      <c r="R94" s="2">
        <v>1.1000000000000001</v>
      </c>
      <c r="S94" s="2">
        <v>0</v>
      </c>
      <c r="T94" s="2">
        <v>2.4</v>
      </c>
    </row>
    <row r="95" spans="1:20" x14ac:dyDescent="0.25">
      <c r="A95" s="1" t="s">
        <v>2</v>
      </c>
      <c r="B95" s="1" t="s">
        <v>208</v>
      </c>
      <c r="C95" s="1" t="s">
        <v>206</v>
      </c>
      <c r="D95" s="2">
        <v>690125</v>
      </c>
      <c r="E95" s="4">
        <v>45430.430844571754</v>
      </c>
      <c r="F95" s="15">
        <f t="shared" si="4"/>
        <v>9.4</v>
      </c>
      <c r="G95" s="15"/>
      <c r="H95" s="2">
        <f t="shared" si="5"/>
        <v>9.4</v>
      </c>
      <c r="I95" s="1" t="s">
        <v>91</v>
      </c>
      <c r="J95" s="1" t="s">
        <v>9</v>
      </c>
      <c r="K95" s="1" t="s">
        <v>12</v>
      </c>
      <c r="L95" s="1" t="s">
        <v>6</v>
      </c>
      <c r="M95" s="1" t="s">
        <v>6</v>
      </c>
      <c r="N95" s="2">
        <v>0</v>
      </c>
      <c r="O95" s="2">
        <v>0</v>
      </c>
      <c r="P95" s="2">
        <v>0</v>
      </c>
      <c r="Q95" s="2">
        <v>6</v>
      </c>
      <c r="R95" s="2">
        <v>0</v>
      </c>
      <c r="S95" s="2">
        <v>3</v>
      </c>
      <c r="T95" s="2">
        <v>0.4</v>
      </c>
    </row>
    <row r="96" spans="1:20" x14ac:dyDescent="0.25">
      <c r="A96" s="1" t="s">
        <v>2</v>
      </c>
      <c r="B96" s="1" t="s">
        <v>208</v>
      </c>
      <c r="C96" s="1" t="s">
        <v>206</v>
      </c>
      <c r="D96" s="2">
        <v>694497</v>
      </c>
      <c r="E96" s="4">
        <v>45430.768949930556</v>
      </c>
      <c r="F96" s="15">
        <f t="shared" si="4"/>
        <v>9.3000000000000007</v>
      </c>
      <c r="G96" s="15"/>
      <c r="H96" s="2">
        <f t="shared" si="5"/>
        <v>9.3000000000000007</v>
      </c>
      <c r="I96" s="1" t="s">
        <v>80</v>
      </c>
      <c r="J96" s="1" t="s">
        <v>9</v>
      </c>
      <c r="K96" s="1" t="s">
        <v>38</v>
      </c>
      <c r="L96" s="1" t="s">
        <v>6</v>
      </c>
      <c r="M96" s="1" t="s">
        <v>6</v>
      </c>
      <c r="N96" s="2">
        <v>0</v>
      </c>
      <c r="O96" s="2">
        <v>0</v>
      </c>
      <c r="P96" s="2">
        <v>0</v>
      </c>
      <c r="Q96" s="2">
        <v>6</v>
      </c>
      <c r="R96" s="2">
        <v>1.5</v>
      </c>
      <c r="S96" s="2">
        <v>0</v>
      </c>
      <c r="T96" s="2">
        <v>1.8</v>
      </c>
    </row>
    <row r="97" spans="1:20" x14ac:dyDescent="0.25">
      <c r="A97" s="1" t="s">
        <v>2</v>
      </c>
      <c r="B97" s="1" t="s">
        <v>208</v>
      </c>
      <c r="C97" s="1" t="s">
        <v>206</v>
      </c>
      <c r="D97" s="2">
        <v>669473</v>
      </c>
      <c r="E97" s="4">
        <v>45421.784676712959</v>
      </c>
      <c r="F97" s="15">
        <f t="shared" si="4"/>
        <v>9</v>
      </c>
      <c r="G97" s="15"/>
      <c r="H97" s="2">
        <f t="shared" si="5"/>
        <v>9</v>
      </c>
      <c r="I97" s="1" t="s">
        <v>192</v>
      </c>
      <c r="J97" s="1" t="s">
        <v>9</v>
      </c>
      <c r="K97" s="1" t="s">
        <v>20</v>
      </c>
      <c r="L97" s="1" t="s">
        <v>6</v>
      </c>
      <c r="M97" s="1" t="s">
        <v>6</v>
      </c>
      <c r="N97" s="2">
        <v>0</v>
      </c>
      <c r="O97" s="2">
        <v>0</v>
      </c>
      <c r="P97" s="2">
        <v>0</v>
      </c>
      <c r="Q97" s="2">
        <v>6</v>
      </c>
      <c r="R97" s="2">
        <v>0.8</v>
      </c>
      <c r="S97" s="2">
        <v>0</v>
      </c>
      <c r="T97" s="2">
        <v>2.2000000000000002</v>
      </c>
    </row>
    <row r="98" spans="1:20" x14ac:dyDescent="0.25">
      <c r="A98" s="1" t="s">
        <v>2</v>
      </c>
      <c r="B98" s="1" t="s">
        <v>208</v>
      </c>
      <c r="C98" s="1" t="s">
        <v>206</v>
      </c>
      <c r="D98" s="2">
        <v>681798</v>
      </c>
      <c r="E98" s="4">
        <v>45429.683813518517</v>
      </c>
      <c r="F98" s="15">
        <f t="shared" ref="F98:F129" si="6">G98+H98</f>
        <v>8.8000000000000007</v>
      </c>
      <c r="G98" s="15"/>
      <c r="H98" s="2">
        <f t="shared" ref="H98:H107" si="7">N98+O98+P98+Q98+R98+S98+T98</f>
        <v>8.8000000000000007</v>
      </c>
      <c r="I98" s="1" t="s">
        <v>98</v>
      </c>
      <c r="J98" s="1" t="s">
        <v>9</v>
      </c>
      <c r="K98" s="1" t="s">
        <v>36</v>
      </c>
      <c r="L98" s="1" t="s">
        <v>6</v>
      </c>
      <c r="M98" s="1" t="s">
        <v>6</v>
      </c>
      <c r="N98" s="2">
        <v>0</v>
      </c>
      <c r="O98" s="2">
        <v>0</v>
      </c>
      <c r="P98" s="2">
        <v>0</v>
      </c>
      <c r="Q98" s="2">
        <v>6</v>
      </c>
      <c r="R98" s="2">
        <v>0.4</v>
      </c>
      <c r="S98" s="2">
        <v>0</v>
      </c>
      <c r="T98" s="2">
        <v>2.4</v>
      </c>
    </row>
    <row r="99" spans="1:20" x14ac:dyDescent="0.25">
      <c r="A99" s="1" t="s">
        <v>2</v>
      </c>
      <c r="B99" s="1" t="s">
        <v>208</v>
      </c>
      <c r="C99" s="1" t="s">
        <v>206</v>
      </c>
      <c r="D99" s="2">
        <v>681442</v>
      </c>
      <c r="E99" s="4">
        <v>45429.668788946758</v>
      </c>
      <c r="F99" s="15">
        <f t="shared" si="6"/>
        <v>8.6999999999999993</v>
      </c>
      <c r="G99" s="15"/>
      <c r="H99" s="2">
        <f t="shared" si="7"/>
        <v>8.6999999999999993</v>
      </c>
      <c r="I99" s="1" t="s">
        <v>99</v>
      </c>
      <c r="J99" s="1" t="s">
        <v>9</v>
      </c>
      <c r="K99" s="1" t="s">
        <v>100</v>
      </c>
      <c r="L99" s="1" t="s">
        <v>6</v>
      </c>
      <c r="M99" s="1" t="s">
        <v>6</v>
      </c>
      <c r="N99" s="2">
        <v>0</v>
      </c>
      <c r="O99" s="2">
        <v>0</v>
      </c>
      <c r="P99" s="2">
        <v>0</v>
      </c>
      <c r="Q99" s="2">
        <v>6</v>
      </c>
      <c r="R99" s="2">
        <v>1.5</v>
      </c>
      <c r="S99" s="2">
        <v>0</v>
      </c>
      <c r="T99" s="2">
        <v>1.2</v>
      </c>
    </row>
    <row r="100" spans="1:20" x14ac:dyDescent="0.25">
      <c r="A100" s="1" t="s">
        <v>2</v>
      </c>
      <c r="B100" s="1" t="s">
        <v>208</v>
      </c>
      <c r="C100" s="1" t="s">
        <v>206</v>
      </c>
      <c r="D100" s="2">
        <v>672008</v>
      </c>
      <c r="E100" s="4">
        <v>45426.764028912032</v>
      </c>
      <c r="F100" s="15">
        <f t="shared" si="6"/>
        <v>8.6</v>
      </c>
      <c r="G100" s="15"/>
      <c r="H100" s="2">
        <f t="shared" si="7"/>
        <v>8.6</v>
      </c>
      <c r="I100" s="1" t="s">
        <v>145</v>
      </c>
      <c r="J100" s="1" t="s">
        <v>9</v>
      </c>
      <c r="K100" s="1" t="s">
        <v>55</v>
      </c>
      <c r="L100" s="1" t="s">
        <v>6</v>
      </c>
      <c r="M100" s="1" t="s">
        <v>6</v>
      </c>
      <c r="N100" s="2">
        <v>0</v>
      </c>
      <c r="O100" s="2">
        <v>0</v>
      </c>
      <c r="P100" s="2">
        <v>0</v>
      </c>
      <c r="Q100" s="2">
        <v>6</v>
      </c>
      <c r="R100" s="2">
        <v>0</v>
      </c>
      <c r="S100" s="2">
        <v>0</v>
      </c>
      <c r="T100" s="2">
        <v>2.6</v>
      </c>
    </row>
    <row r="101" spans="1:20" x14ac:dyDescent="0.25">
      <c r="A101" s="1" t="s">
        <v>2</v>
      </c>
      <c r="B101" s="1" t="s">
        <v>208</v>
      </c>
      <c r="C101" s="1" t="s">
        <v>206</v>
      </c>
      <c r="D101" s="2">
        <v>698165</v>
      </c>
      <c r="E101" s="4">
        <v>45431.522608738422</v>
      </c>
      <c r="F101" s="15">
        <f t="shared" si="6"/>
        <v>8.3000000000000007</v>
      </c>
      <c r="G101" s="15"/>
      <c r="H101" s="2">
        <f t="shared" si="7"/>
        <v>8.3000000000000007</v>
      </c>
      <c r="I101" s="1" t="s">
        <v>62</v>
      </c>
      <c r="J101" s="1" t="s">
        <v>9</v>
      </c>
      <c r="K101" s="1" t="s">
        <v>63</v>
      </c>
      <c r="L101" s="1" t="s">
        <v>6</v>
      </c>
      <c r="M101" s="1" t="s">
        <v>6</v>
      </c>
      <c r="N101" s="2">
        <v>0</v>
      </c>
      <c r="O101" s="2">
        <v>0</v>
      </c>
      <c r="P101" s="2">
        <v>0</v>
      </c>
      <c r="Q101" s="2">
        <v>6</v>
      </c>
      <c r="R101" s="2">
        <v>1.5</v>
      </c>
      <c r="S101" s="2">
        <v>0</v>
      </c>
      <c r="T101" s="2">
        <v>0.8</v>
      </c>
    </row>
    <row r="102" spans="1:20" x14ac:dyDescent="0.25">
      <c r="A102" s="1" t="s">
        <v>2</v>
      </c>
      <c r="B102" s="1" t="s">
        <v>208</v>
      </c>
      <c r="C102" s="1" t="s">
        <v>206</v>
      </c>
      <c r="D102" s="2">
        <v>701538</v>
      </c>
      <c r="E102" s="4">
        <v>45431.864952430551</v>
      </c>
      <c r="F102" s="15">
        <f t="shared" si="6"/>
        <v>8.1</v>
      </c>
      <c r="G102" s="15"/>
      <c r="H102" s="2">
        <f t="shared" si="7"/>
        <v>8.1</v>
      </c>
      <c r="I102" s="1" t="s">
        <v>43</v>
      </c>
      <c r="J102" s="1" t="s">
        <v>9</v>
      </c>
      <c r="K102" s="1" t="s">
        <v>44</v>
      </c>
      <c r="L102" s="1" t="s">
        <v>6</v>
      </c>
      <c r="M102" s="1" t="s">
        <v>6</v>
      </c>
      <c r="N102" s="2">
        <v>0</v>
      </c>
      <c r="O102" s="2">
        <v>0</v>
      </c>
      <c r="P102" s="2">
        <v>0</v>
      </c>
      <c r="Q102" s="2">
        <v>6</v>
      </c>
      <c r="R102" s="2">
        <v>1.5</v>
      </c>
      <c r="S102" s="2">
        <v>0</v>
      </c>
      <c r="T102" s="2">
        <v>0.6</v>
      </c>
    </row>
    <row r="103" spans="1:20" x14ac:dyDescent="0.25">
      <c r="A103" s="1" t="s">
        <v>2</v>
      </c>
      <c r="B103" s="1" t="s">
        <v>208</v>
      </c>
      <c r="C103" s="1" t="s">
        <v>206</v>
      </c>
      <c r="D103" s="2">
        <v>677284</v>
      </c>
      <c r="E103" s="4">
        <v>45429.50850575231</v>
      </c>
      <c r="F103" s="15">
        <f t="shared" si="6"/>
        <v>7.8999999999999995</v>
      </c>
      <c r="G103" s="15"/>
      <c r="H103" s="2">
        <f t="shared" si="7"/>
        <v>7.8999999999999995</v>
      </c>
      <c r="I103" s="1" t="s">
        <v>104</v>
      </c>
      <c r="J103" s="1" t="s">
        <v>9</v>
      </c>
      <c r="K103" s="1" t="s">
        <v>16</v>
      </c>
      <c r="L103" s="1" t="s">
        <v>6</v>
      </c>
      <c r="M103" s="1" t="s">
        <v>6</v>
      </c>
      <c r="N103" s="2">
        <v>0</v>
      </c>
      <c r="O103" s="2">
        <v>0</v>
      </c>
      <c r="P103" s="2">
        <v>0</v>
      </c>
      <c r="Q103" s="2">
        <v>6</v>
      </c>
      <c r="R103" s="2">
        <v>1.3</v>
      </c>
      <c r="S103" s="2">
        <v>0</v>
      </c>
      <c r="T103" s="2">
        <v>0.6</v>
      </c>
    </row>
    <row r="104" spans="1:20" x14ac:dyDescent="0.25">
      <c r="A104" s="1" t="s">
        <v>2</v>
      </c>
      <c r="B104" s="1" t="s">
        <v>208</v>
      </c>
      <c r="C104" s="1" t="s">
        <v>206</v>
      </c>
      <c r="D104" s="2">
        <v>672808</v>
      </c>
      <c r="E104" s="4">
        <v>45427.761121840274</v>
      </c>
      <c r="F104" s="15">
        <f t="shared" si="6"/>
        <v>7.3999999999999995</v>
      </c>
      <c r="G104" s="15"/>
      <c r="H104" s="2">
        <f t="shared" si="7"/>
        <v>7.3999999999999995</v>
      </c>
      <c r="I104" s="1" t="s">
        <v>125</v>
      </c>
      <c r="J104" s="1" t="s">
        <v>9</v>
      </c>
      <c r="K104" s="1" t="s">
        <v>39</v>
      </c>
      <c r="L104" s="1" t="s">
        <v>6</v>
      </c>
      <c r="M104" s="1" t="s">
        <v>6</v>
      </c>
      <c r="N104" s="2">
        <v>0</v>
      </c>
      <c r="O104" s="2">
        <v>0</v>
      </c>
      <c r="P104" s="2">
        <v>0</v>
      </c>
      <c r="Q104" s="2">
        <v>6</v>
      </c>
      <c r="R104" s="2">
        <v>0.6</v>
      </c>
      <c r="S104" s="2">
        <v>0</v>
      </c>
      <c r="T104" s="2">
        <v>0.8</v>
      </c>
    </row>
    <row r="105" spans="1:20" x14ac:dyDescent="0.25">
      <c r="A105" s="1" t="s">
        <v>2</v>
      </c>
      <c r="B105" s="1" t="s">
        <v>208</v>
      </c>
      <c r="C105" s="1" t="s">
        <v>206</v>
      </c>
      <c r="D105" s="2">
        <v>669037</v>
      </c>
      <c r="E105" s="4">
        <v>45421.506756168979</v>
      </c>
      <c r="F105" s="15">
        <f t="shared" si="6"/>
        <v>7</v>
      </c>
      <c r="G105" s="15"/>
      <c r="H105" s="2">
        <f t="shared" si="7"/>
        <v>7</v>
      </c>
      <c r="I105" s="1" t="s">
        <v>197</v>
      </c>
      <c r="J105" s="1" t="s">
        <v>9</v>
      </c>
      <c r="K105" s="1" t="s">
        <v>50</v>
      </c>
      <c r="L105" s="1" t="s">
        <v>6</v>
      </c>
      <c r="M105" s="1" t="s">
        <v>6</v>
      </c>
      <c r="N105" s="2">
        <v>0</v>
      </c>
      <c r="O105" s="2">
        <v>0</v>
      </c>
      <c r="P105" s="2">
        <v>0</v>
      </c>
      <c r="Q105" s="2">
        <v>6</v>
      </c>
      <c r="R105" s="2">
        <v>0</v>
      </c>
      <c r="S105" s="2">
        <v>0</v>
      </c>
      <c r="T105" s="2">
        <v>1</v>
      </c>
    </row>
    <row r="106" spans="1:20" x14ac:dyDescent="0.25">
      <c r="A106" s="1" t="s">
        <v>2</v>
      </c>
      <c r="B106" s="1" t="s">
        <v>208</v>
      </c>
      <c r="C106" s="1" t="s">
        <v>206</v>
      </c>
      <c r="D106" s="2">
        <v>691545</v>
      </c>
      <c r="E106" s="4">
        <v>45430.525798402778</v>
      </c>
      <c r="F106" s="15">
        <f t="shared" si="6"/>
        <v>6.8000000000000007</v>
      </c>
      <c r="G106" s="15"/>
      <c r="H106" s="2">
        <f t="shared" si="7"/>
        <v>6.8000000000000007</v>
      </c>
      <c r="I106" s="1" t="s">
        <v>87</v>
      </c>
      <c r="J106" s="1" t="s">
        <v>9</v>
      </c>
      <c r="K106" s="1" t="s">
        <v>32</v>
      </c>
      <c r="L106" s="1" t="s">
        <v>6</v>
      </c>
      <c r="M106" s="1" t="s">
        <v>6</v>
      </c>
      <c r="N106" s="2">
        <v>0</v>
      </c>
      <c r="O106" s="2">
        <v>0</v>
      </c>
      <c r="P106" s="2">
        <v>0</v>
      </c>
      <c r="Q106" s="2">
        <v>6</v>
      </c>
      <c r="R106" s="2">
        <v>0.4</v>
      </c>
      <c r="S106" s="2">
        <v>0</v>
      </c>
      <c r="T106" s="2">
        <v>0.4</v>
      </c>
    </row>
    <row r="107" spans="1:20" x14ac:dyDescent="0.25">
      <c r="A107" s="1" t="s">
        <v>2</v>
      </c>
      <c r="B107" s="1" t="s">
        <v>208</v>
      </c>
      <c r="C107" s="1" t="s">
        <v>206</v>
      </c>
      <c r="D107" s="2">
        <v>670452</v>
      </c>
      <c r="E107" s="4">
        <v>45423.720860358793</v>
      </c>
      <c r="F107" s="15">
        <f t="shared" si="6"/>
        <v>6.4</v>
      </c>
      <c r="G107" s="15"/>
      <c r="H107" s="2">
        <f t="shared" si="7"/>
        <v>6.4</v>
      </c>
      <c r="I107" s="1" t="s">
        <v>180</v>
      </c>
      <c r="J107" s="1" t="s">
        <v>9</v>
      </c>
      <c r="K107" s="1" t="s">
        <v>44</v>
      </c>
      <c r="L107" s="1" t="s">
        <v>6</v>
      </c>
      <c r="M107" s="1" t="s">
        <v>6</v>
      </c>
      <c r="N107" s="2">
        <v>0</v>
      </c>
      <c r="O107" s="2">
        <v>0</v>
      </c>
      <c r="P107" s="2">
        <v>0</v>
      </c>
      <c r="Q107" s="2">
        <v>6</v>
      </c>
      <c r="R107" s="2">
        <v>0.2</v>
      </c>
      <c r="S107" s="2">
        <v>0</v>
      </c>
      <c r="T107" s="2">
        <v>0.2</v>
      </c>
    </row>
  </sheetData>
  <sortState ref="A2:T107">
    <sortCondition ref="C2:C107" customList="APROVADO,REPROVADO,DESCLASSIFICADO,AUSENTE,CLASSIFICADO,CANCELADO"/>
    <sortCondition descending="1" ref="F2:F107"/>
    <sortCondition ref="N2:N107"/>
  </sortState>
  <phoneticPr fontId="8" type="noConversion"/>
  <pageMargins left="0.25" right="0.25" top="0.75" bottom="0.75" header="0.3" footer="0.3"/>
  <pageSetup scale="24"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21"/>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7" width="19.28515625" style="16" customWidth="1"/>
    <col min="8" max="8" width="14.5703125" style="24"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7" t="s">
        <v>240</v>
      </c>
      <c r="G1" s="7" t="s">
        <v>241</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230</v>
      </c>
      <c r="D2" s="2">
        <v>673620</v>
      </c>
      <c r="E2" s="4">
        <v>45428.966209687496</v>
      </c>
      <c r="F2" s="15">
        <f t="shared" ref="F2:F21" si="0">G2+H2</f>
        <v>35.9</v>
      </c>
      <c r="G2" s="15">
        <v>20</v>
      </c>
      <c r="H2" s="25">
        <f t="shared" ref="H2:H21" si="1">N2+O2+P2+Q2+R2+S2+T2</f>
        <v>15.9</v>
      </c>
      <c r="I2" s="1" t="s">
        <v>106</v>
      </c>
      <c r="J2" s="1" t="s">
        <v>4</v>
      </c>
      <c r="K2" s="1" t="s">
        <v>12</v>
      </c>
      <c r="L2" s="1" t="s">
        <v>6</v>
      </c>
      <c r="M2" s="1" t="s">
        <v>6</v>
      </c>
      <c r="N2" s="2">
        <v>0</v>
      </c>
      <c r="O2" s="2">
        <v>0</v>
      </c>
      <c r="P2" s="2">
        <v>0</v>
      </c>
      <c r="Q2" s="2">
        <v>6</v>
      </c>
      <c r="R2" s="2">
        <v>1.5</v>
      </c>
      <c r="S2" s="2">
        <v>3</v>
      </c>
      <c r="T2" s="2">
        <v>5.4</v>
      </c>
    </row>
    <row r="3" spans="1:20" x14ac:dyDescent="0.25">
      <c r="A3" s="1" t="s">
        <v>2</v>
      </c>
      <c r="B3" s="1" t="s">
        <v>208</v>
      </c>
      <c r="C3" s="1" t="s">
        <v>230</v>
      </c>
      <c r="D3" s="2">
        <v>690477</v>
      </c>
      <c r="E3" s="4">
        <v>45430.45354815972</v>
      </c>
      <c r="F3" s="15">
        <f t="shared" si="0"/>
        <v>35.28</v>
      </c>
      <c r="G3" s="15">
        <v>15.78</v>
      </c>
      <c r="H3" s="25">
        <f t="shared" si="1"/>
        <v>19.5</v>
      </c>
      <c r="I3" s="1" t="s">
        <v>89</v>
      </c>
      <c r="J3" s="1" t="s">
        <v>4</v>
      </c>
      <c r="K3" s="1" t="s">
        <v>73</v>
      </c>
      <c r="L3" s="1" t="s">
        <v>6</v>
      </c>
      <c r="M3" s="1" t="s">
        <v>6</v>
      </c>
      <c r="N3" s="2">
        <v>0</v>
      </c>
      <c r="O3" s="2">
        <v>0</v>
      </c>
      <c r="P3" s="2">
        <v>0</v>
      </c>
      <c r="Q3" s="2">
        <v>6</v>
      </c>
      <c r="R3" s="2">
        <v>1.5</v>
      </c>
      <c r="S3" s="2">
        <v>0</v>
      </c>
      <c r="T3" s="2">
        <v>12</v>
      </c>
    </row>
    <row r="4" spans="1:20" x14ac:dyDescent="0.25">
      <c r="A4" s="1" t="s">
        <v>2</v>
      </c>
      <c r="B4" s="1" t="s">
        <v>208</v>
      </c>
      <c r="C4" s="1" t="s">
        <v>230</v>
      </c>
      <c r="D4" s="2">
        <v>671665</v>
      </c>
      <c r="E4" s="4">
        <v>45426.494603402774</v>
      </c>
      <c r="F4" s="15">
        <f t="shared" si="0"/>
        <v>32.47</v>
      </c>
      <c r="G4" s="15">
        <v>10.37</v>
      </c>
      <c r="H4" s="25">
        <f t="shared" si="1"/>
        <v>22.1</v>
      </c>
      <c r="I4" s="1" t="s">
        <v>153</v>
      </c>
      <c r="J4" s="1" t="s">
        <v>4</v>
      </c>
      <c r="K4" s="1" t="s">
        <v>19</v>
      </c>
      <c r="L4" s="1" t="s">
        <v>6</v>
      </c>
      <c r="M4" s="1" t="s">
        <v>6</v>
      </c>
      <c r="N4" s="2">
        <v>0</v>
      </c>
      <c r="O4" s="2">
        <v>0</v>
      </c>
      <c r="P4" s="2">
        <v>0</v>
      </c>
      <c r="Q4" s="2">
        <v>6</v>
      </c>
      <c r="R4" s="2">
        <v>1.1000000000000001</v>
      </c>
      <c r="S4" s="2">
        <v>3</v>
      </c>
      <c r="T4" s="2">
        <v>12</v>
      </c>
    </row>
    <row r="5" spans="1:20" x14ac:dyDescent="0.25">
      <c r="A5" s="1" t="s">
        <v>2</v>
      </c>
      <c r="B5" s="1" t="s">
        <v>208</v>
      </c>
      <c r="C5" s="1" t="s">
        <v>230</v>
      </c>
      <c r="D5" s="2">
        <v>672660</v>
      </c>
      <c r="E5" s="4">
        <v>45427.653377060182</v>
      </c>
      <c r="F5" s="15">
        <f t="shared" si="0"/>
        <v>29.619999999999997</v>
      </c>
      <c r="G5" s="15">
        <v>10.119999999999999</v>
      </c>
      <c r="H5" s="25">
        <f t="shared" si="1"/>
        <v>19.5</v>
      </c>
      <c r="I5" s="1" t="s">
        <v>129</v>
      </c>
      <c r="J5" s="1" t="s">
        <v>4</v>
      </c>
      <c r="K5" s="1" t="s">
        <v>27</v>
      </c>
      <c r="L5" s="1" t="s">
        <v>6</v>
      </c>
      <c r="M5" s="1" t="s">
        <v>6</v>
      </c>
      <c r="N5" s="2">
        <v>0</v>
      </c>
      <c r="O5" s="2">
        <v>0</v>
      </c>
      <c r="P5" s="2">
        <v>0</v>
      </c>
      <c r="Q5" s="2">
        <v>6</v>
      </c>
      <c r="R5" s="2">
        <v>1.5</v>
      </c>
      <c r="S5" s="2">
        <v>3</v>
      </c>
      <c r="T5" s="2">
        <v>9</v>
      </c>
    </row>
    <row r="6" spans="1:20" x14ac:dyDescent="0.25">
      <c r="A6" s="1" t="s">
        <v>2</v>
      </c>
      <c r="B6" s="1" t="s">
        <v>208</v>
      </c>
      <c r="C6" s="1" t="s">
        <v>230</v>
      </c>
      <c r="D6" s="2">
        <v>668714</v>
      </c>
      <c r="E6" s="4">
        <v>45420.969351423606</v>
      </c>
      <c r="F6" s="15">
        <f t="shared" si="0"/>
        <v>22.58</v>
      </c>
      <c r="G6" s="15">
        <v>11.58</v>
      </c>
      <c r="H6" s="25">
        <f t="shared" si="1"/>
        <v>11</v>
      </c>
      <c r="I6" s="1" t="s">
        <v>201</v>
      </c>
      <c r="J6" s="1" t="s">
        <v>4</v>
      </c>
      <c r="K6" s="1" t="s">
        <v>42</v>
      </c>
      <c r="L6" s="1" t="s">
        <v>6</v>
      </c>
      <c r="M6" s="1" t="s">
        <v>6</v>
      </c>
      <c r="N6" s="2">
        <v>0</v>
      </c>
      <c r="O6" s="2">
        <v>0</v>
      </c>
      <c r="P6" s="2">
        <v>0</v>
      </c>
      <c r="Q6" s="2">
        <v>6</v>
      </c>
      <c r="R6" s="2">
        <v>0.2</v>
      </c>
      <c r="S6" s="2">
        <v>0</v>
      </c>
      <c r="T6" s="2">
        <v>4.8</v>
      </c>
    </row>
    <row r="7" spans="1:20" x14ac:dyDescent="0.25">
      <c r="A7" s="1" t="s">
        <v>2</v>
      </c>
      <c r="B7" s="1" t="s">
        <v>208</v>
      </c>
      <c r="C7" s="1" t="s">
        <v>209</v>
      </c>
      <c r="D7" s="2">
        <v>672669</v>
      </c>
      <c r="E7" s="4">
        <v>45427.656968449075</v>
      </c>
      <c r="F7" s="15">
        <f t="shared" si="0"/>
        <v>17</v>
      </c>
      <c r="G7" s="15"/>
      <c r="H7" s="25">
        <f t="shared" si="1"/>
        <v>17</v>
      </c>
      <c r="I7" s="1" t="s">
        <v>128</v>
      </c>
      <c r="J7" s="1" t="s">
        <v>4</v>
      </c>
      <c r="K7" s="1" t="s">
        <v>20</v>
      </c>
      <c r="L7" s="1" t="s">
        <v>6</v>
      </c>
      <c r="M7" s="1" t="s">
        <v>6</v>
      </c>
      <c r="N7" s="2">
        <v>0</v>
      </c>
      <c r="O7" s="2">
        <v>0</v>
      </c>
      <c r="P7" s="2">
        <v>0</v>
      </c>
      <c r="Q7" s="2">
        <v>6</v>
      </c>
      <c r="R7" s="2">
        <v>0</v>
      </c>
      <c r="S7" s="2">
        <v>0</v>
      </c>
      <c r="T7" s="2">
        <v>11</v>
      </c>
    </row>
    <row r="8" spans="1:20" x14ac:dyDescent="0.25">
      <c r="A8" s="1" t="s">
        <v>2</v>
      </c>
      <c r="B8" s="1" t="s">
        <v>208</v>
      </c>
      <c r="C8" s="1" t="s">
        <v>232</v>
      </c>
      <c r="D8" s="2">
        <v>673198</v>
      </c>
      <c r="E8" s="4">
        <v>45428.534660821759</v>
      </c>
      <c r="F8" s="15">
        <f t="shared" si="0"/>
        <v>21.7</v>
      </c>
      <c r="G8" s="15"/>
      <c r="H8" s="25">
        <f t="shared" si="1"/>
        <v>21.7</v>
      </c>
      <c r="I8" s="1" t="s">
        <v>116</v>
      </c>
      <c r="J8" s="1" t="s">
        <v>4</v>
      </c>
      <c r="K8" s="1" t="s">
        <v>42</v>
      </c>
      <c r="L8" s="1" t="s">
        <v>6</v>
      </c>
      <c r="M8" s="1" t="s">
        <v>6</v>
      </c>
      <c r="N8" s="2">
        <v>0</v>
      </c>
      <c r="O8" s="2">
        <v>0</v>
      </c>
      <c r="P8" s="2">
        <v>0</v>
      </c>
      <c r="Q8" s="2">
        <v>6</v>
      </c>
      <c r="R8" s="2">
        <v>1.5</v>
      </c>
      <c r="S8" s="2">
        <v>3</v>
      </c>
      <c r="T8" s="2">
        <v>11.2</v>
      </c>
    </row>
    <row r="9" spans="1:20" x14ac:dyDescent="0.25">
      <c r="A9" s="1" t="s">
        <v>2</v>
      </c>
      <c r="B9" s="1" t="s">
        <v>208</v>
      </c>
      <c r="C9" s="1" t="s">
        <v>232</v>
      </c>
      <c r="D9" s="2">
        <v>669375</v>
      </c>
      <c r="E9" s="4">
        <v>45421.69560983796</v>
      </c>
      <c r="F9" s="15">
        <f t="shared" si="0"/>
        <v>21</v>
      </c>
      <c r="G9" s="15"/>
      <c r="H9" s="25">
        <f t="shared" si="1"/>
        <v>21</v>
      </c>
      <c r="I9" s="1" t="s">
        <v>194</v>
      </c>
      <c r="J9" s="1" t="s">
        <v>4</v>
      </c>
      <c r="K9" s="1" t="s">
        <v>73</v>
      </c>
      <c r="L9" s="1" t="s">
        <v>6</v>
      </c>
      <c r="M9" s="1" t="s">
        <v>6</v>
      </c>
      <c r="N9" s="2">
        <v>0</v>
      </c>
      <c r="O9" s="2">
        <v>0</v>
      </c>
      <c r="P9" s="2">
        <v>0</v>
      </c>
      <c r="Q9" s="2">
        <v>6</v>
      </c>
      <c r="R9" s="2">
        <v>0</v>
      </c>
      <c r="S9" s="2">
        <v>3</v>
      </c>
      <c r="T9" s="2">
        <v>12</v>
      </c>
    </row>
    <row r="10" spans="1:20" x14ac:dyDescent="0.25">
      <c r="A10" s="1" t="s">
        <v>2</v>
      </c>
      <c r="B10" s="1" t="s">
        <v>208</v>
      </c>
      <c r="C10" s="1" t="s">
        <v>232</v>
      </c>
      <c r="D10" s="2">
        <v>702420</v>
      </c>
      <c r="E10" s="4">
        <v>45431.945757199072</v>
      </c>
      <c r="F10" s="15">
        <f t="shared" si="0"/>
        <v>19.5</v>
      </c>
      <c r="G10" s="15"/>
      <c r="H10" s="25">
        <f t="shared" si="1"/>
        <v>19.5</v>
      </c>
      <c r="I10" s="1" t="s">
        <v>22</v>
      </c>
      <c r="J10" s="1" t="s">
        <v>4</v>
      </c>
      <c r="K10" s="1" t="s">
        <v>23</v>
      </c>
      <c r="L10" s="1" t="s">
        <v>6</v>
      </c>
      <c r="M10" s="1" t="s">
        <v>6</v>
      </c>
      <c r="N10" s="2">
        <v>0</v>
      </c>
      <c r="O10" s="2">
        <v>0</v>
      </c>
      <c r="P10" s="2">
        <v>0</v>
      </c>
      <c r="Q10" s="2">
        <v>6</v>
      </c>
      <c r="R10" s="2">
        <v>1.5</v>
      </c>
      <c r="S10" s="2">
        <v>0</v>
      </c>
      <c r="T10" s="2">
        <v>12</v>
      </c>
    </row>
    <row r="11" spans="1:20" x14ac:dyDescent="0.25">
      <c r="A11" s="1" t="s">
        <v>2</v>
      </c>
      <c r="B11" s="1" t="s">
        <v>208</v>
      </c>
      <c r="C11" s="1" t="s">
        <v>232</v>
      </c>
      <c r="D11" s="2">
        <v>702793</v>
      </c>
      <c r="E11" s="4">
        <v>45431.99642664352</v>
      </c>
      <c r="F11" s="15">
        <f t="shared" si="0"/>
        <v>17.100000000000001</v>
      </c>
      <c r="G11" s="15"/>
      <c r="H11" s="25">
        <f t="shared" si="1"/>
        <v>17.100000000000001</v>
      </c>
      <c r="I11" s="1" t="s">
        <v>3</v>
      </c>
      <c r="J11" s="1" t="s">
        <v>4</v>
      </c>
      <c r="K11" s="1" t="s">
        <v>5</v>
      </c>
      <c r="L11" s="1" t="s">
        <v>6</v>
      </c>
      <c r="M11" s="1" t="s">
        <v>6</v>
      </c>
      <c r="N11" s="2">
        <v>0</v>
      </c>
      <c r="O11" s="2">
        <v>0</v>
      </c>
      <c r="P11" s="2">
        <v>0</v>
      </c>
      <c r="Q11" s="2">
        <v>6</v>
      </c>
      <c r="R11" s="2">
        <v>1.5</v>
      </c>
      <c r="S11" s="2">
        <v>0</v>
      </c>
      <c r="T11" s="2">
        <v>9.6</v>
      </c>
    </row>
    <row r="12" spans="1:20" x14ac:dyDescent="0.25">
      <c r="A12" s="1" t="s">
        <v>2</v>
      </c>
      <c r="B12" s="1" t="s">
        <v>208</v>
      </c>
      <c r="C12" s="1" t="s">
        <v>232</v>
      </c>
      <c r="D12" s="2">
        <v>669876</v>
      </c>
      <c r="E12" s="4">
        <v>45422.473324849532</v>
      </c>
      <c r="F12" s="15">
        <f t="shared" si="0"/>
        <v>13.5</v>
      </c>
      <c r="G12" s="15"/>
      <c r="H12" s="25">
        <f t="shared" si="1"/>
        <v>13.5</v>
      </c>
      <c r="I12" s="1" t="s">
        <v>188</v>
      </c>
      <c r="J12" s="1" t="s">
        <v>4</v>
      </c>
      <c r="K12" s="1" t="s">
        <v>32</v>
      </c>
      <c r="L12" s="1" t="s">
        <v>6</v>
      </c>
      <c r="M12" s="1" t="s">
        <v>6</v>
      </c>
      <c r="N12" s="2">
        <v>0</v>
      </c>
      <c r="O12" s="2">
        <v>0</v>
      </c>
      <c r="P12" s="2">
        <v>0</v>
      </c>
      <c r="Q12" s="2">
        <v>6</v>
      </c>
      <c r="R12" s="2">
        <v>0.3</v>
      </c>
      <c r="S12" s="2">
        <v>0</v>
      </c>
      <c r="T12" s="2">
        <v>7.2</v>
      </c>
    </row>
    <row r="13" spans="1:20" x14ac:dyDescent="0.25">
      <c r="A13" s="1" t="s">
        <v>2</v>
      </c>
      <c r="B13" s="1" t="s">
        <v>208</v>
      </c>
      <c r="C13" s="1" t="s">
        <v>232</v>
      </c>
      <c r="D13" s="2">
        <v>671009</v>
      </c>
      <c r="E13" s="4">
        <v>45425.484224293978</v>
      </c>
      <c r="F13" s="15">
        <f t="shared" si="0"/>
        <v>12.9</v>
      </c>
      <c r="G13" s="15"/>
      <c r="H13" s="25">
        <f t="shared" si="1"/>
        <v>12.9</v>
      </c>
      <c r="I13" s="1" t="s">
        <v>166</v>
      </c>
      <c r="J13" s="1" t="s">
        <v>4</v>
      </c>
      <c r="K13" s="1" t="s">
        <v>15</v>
      </c>
      <c r="L13" s="1" t="s">
        <v>6</v>
      </c>
      <c r="M13" s="1" t="s">
        <v>6</v>
      </c>
      <c r="N13" s="2">
        <v>0</v>
      </c>
      <c r="O13" s="2">
        <v>0</v>
      </c>
      <c r="P13" s="2">
        <v>0</v>
      </c>
      <c r="Q13" s="2">
        <v>6</v>
      </c>
      <c r="R13" s="2">
        <v>1.5</v>
      </c>
      <c r="S13" s="2">
        <v>3</v>
      </c>
      <c r="T13" s="2">
        <v>2.4</v>
      </c>
    </row>
    <row r="14" spans="1:20" x14ac:dyDescent="0.25">
      <c r="A14" s="1" t="s">
        <v>2</v>
      </c>
      <c r="B14" s="1" t="s">
        <v>208</v>
      </c>
      <c r="C14" s="1" t="s">
        <v>232</v>
      </c>
      <c r="D14" s="2">
        <v>701802</v>
      </c>
      <c r="E14" s="4">
        <v>45431.886842106476</v>
      </c>
      <c r="F14" s="15">
        <f t="shared" si="0"/>
        <v>12</v>
      </c>
      <c r="G14" s="15"/>
      <c r="H14" s="25">
        <f t="shared" si="1"/>
        <v>12</v>
      </c>
      <c r="I14" s="1" t="s">
        <v>37</v>
      </c>
      <c r="J14" s="1" t="s">
        <v>4</v>
      </c>
      <c r="K14" s="1" t="s">
        <v>38</v>
      </c>
      <c r="L14" s="1" t="s">
        <v>6</v>
      </c>
      <c r="M14" s="1" t="s">
        <v>6</v>
      </c>
      <c r="N14" s="2">
        <v>0</v>
      </c>
      <c r="O14" s="2">
        <v>0</v>
      </c>
      <c r="P14" s="2">
        <v>0</v>
      </c>
      <c r="Q14" s="2">
        <v>6</v>
      </c>
      <c r="R14" s="2">
        <v>0.2</v>
      </c>
      <c r="S14" s="2">
        <v>0</v>
      </c>
      <c r="T14" s="2">
        <v>5.8</v>
      </c>
    </row>
    <row r="15" spans="1:20" x14ac:dyDescent="0.25">
      <c r="A15" s="1" t="s">
        <v>2</v>
      </c>
      <c r="B15" s="1" t="s">
        <v>208</v>
      </c>
      <c r="C15" s="1" t="s">
        <v>232</v>
      </c>
      <c r="D15" s="2">
        <v>702721</v>
      </c>
      <c r="E15" s="4">
        <v>45431.988144178242</v>
      </c>
      <c r="F15" s="15">
        <f t="shared" si="0"/>
        <v>12</v>
      </c>
      <c r="G15" s="15"/>
      <c r="H15" s="25">
        <f t="shared" si="1"/>
        <v>12</v>
      </c>
      <c r="I15" s="1" t="s">
        <v>10</v>
      </c>
      <c r="J15" s="1" t="s">
        <v>4</v>
      </c>
      <c r="K15" s="1" t="s">
        <v>5</v>
      </c>
      <c r="L15" s="1" t="s">
        <v>6</v>
      </c>
      <c r="M15" s="1" t="s">
        <v>6</v>
      </c>
      <c r="N15" s="2">
        <v>0</v>
      </c>
      <c r="O15" s="2">
        <v>0</v>
      </c>
      <c r="P15" s="2">
        <v>0</v>
      </c>
      <c r="Q15" s="2">
        <v>6</v>
      </c>
      <c r="R15" s="2">
        <v>0</v>
      </c>
      <c r="S15" s="2">
        <v>4</v>
      </c>
      <c r="T15" s="2">
        <v>2</v>
      </c>
    </row>
    <row r="16" spans="1:20" x14ac:dyDescent="0.25">
      <c r="A16" s="1" t="s">
        <v>2</v>
      </c>
      <c r="B16" s="1" t="s">
        <v>208</v>
      </c>
      <c r="C16" s="1" t="s">
        <v>232</v>
      </c>
      <c r="D16" s="2">
        <v>701323</v>
      </c>
      <c r="E16" s="4">
        <v>45431.83948826389</v>
      </c>
      <c r="F16" s="15">
        <f t="shared" si="0"/>
        <v>11.7</v>
      </c>
      <c r="G16" s="15"/>
      <c r="H16" s="25">
        <f t="shared" si="1"/>
        <v>11.7</v>
      </c>
      <c r="I16" s="1" t="s">
        <v>47</v>
      </c>
      <c r="J16" s="1" t="s">
        <v>4</v>
      </c>
      <c r="K16" s="1" t="s">
        <v>21</v>
      </c>
      <c r="L16" s="1" t="s">
        <v>6</v>
      </c>
      <c r="M16" s="1" t="s">
        <v>6</v>
      </c>
      <c r="N16" s="2">
        <v>0</v>
      </c>
      <c r="O16" s="2">
        <v>0</v>
      </c>
      <c r="P16" s="2">
        <v>0</v>
      </c>
      <c r="Q16" s="2">
        <v>6</v>
      </c>
      <c r="R16" s="2">
        <v>0.5</v>
      </c>
      <c r="S16" s="2">
        <v>3</v>
      </c>
      <c r="T16" s="2">
        <v>2.2000000000000002</v>
      </c>
    </row>
    <row r="17" spans="1:20" x14ac:dyDescent="0.25">
      <c r="A17" s="1" t="s">
        <v>2</v>
      </c>
      <c r="B17" s="1" t="s">
        <v>208</v>
      </c>
      <c r="C17" s="1" t="s">
        <v>232</v>
      </c>
      <c r="D17" s="2">
        <v>668608</v>
      </c>
      <c r="E17" s="4">
        <v>45420.763688738421</v>
      </c>
      <c r="F17" s="15">
        <f t="shared" si="0"/>
        <v>11.3</v>
      </c>
      <c r="G17" s="15"/>
      <c r="H17" s="25">
        <f t="shared" si="1"/>
        <v>11.3</v>
      </c>
      <c r="I17" s="1" t="s">
        <v>203</v>
      </c>
      <c r="J17" s="1" t="s">
        <v>4</v>
      </c>
      <c r="K17" s="1" t="s">
        <v>100</v>
      </c>
      <c r="L17" s="1" t="s">
        <v>6</v>
      </c>
      <c r="M17" s="1" t="s">
        <v>6</v>
      </c>
      <c r="N17" s="2">
        <v>0</v>
      </c>
      <c r="O17" s="2">
        <v>0</v>
      </c>
      <c r="P17" s="2">
        <v>0</v>
      </c>
      <c r="Q17" s="2">
        <v>6</v>
      </c>
      <c r="R17" s="2">
        <v>1.5</v>
      </c>
      <c r="S17" s="2">
        <v>0</v>
      </c>
      <c r="T17" s="2">
        <v>3.8</v>
      </c>
    </row>
    <row r="18" spans="1:20" x14ac:dyDescent="0.25">
      <c r="A18" s="1" t="s">
        <v>2</v>
      </c>
      <c r="B18" s="1" t="s">
        <v>208</v>
      </c>
      <c r="C18" s="1" t="s">
        <v>232</v>
      </c>
      <c r="D18" s="2">
        <v>671382</v>
      </c>
      <c r="E18" s="4">
        <v>45425.87999587963</v>
      </c>
      <c r="F18" s="15">
        <f t="shared" si="0"/>
        <v>8.1999999999999993</v>
      </c>
      <c r="G18" s="15"/>
      <c r="H18" s="25">
        <f t="shared" si="1"/>
        <v>8.1999999999999993</v>
      </c>
      <c r="I18" s="1" t="s">
        <v>156</v>
      </c>
      <c r="J18" s="1" t="s">
        <v>4</v>
      </c>
      <c r="K18" s="1" t="s">
        <v>15</v>
      </c>
      <c r="L18" s="1" t="s">
        <v>6</v>
      </c>
      <c r="M18" s="1" t="s">
        <v>6</v>
      </c>
      <c r="N18" s="2">
        <v>0</v>
      </c>
      <c r="O18" s="2">
        <v>0</v>
      </c>
      <c r="P18" s="2">
        <v>0</v>
      </c>
      <c r="Q18" s="2">
        <v>6</v>
      </c>
      <c r="R18" s="2">
        <v>1</v>
      </c>
      <c r="S18" s="2">
        <v>0</v>
      </c>
      <c r="T18" s="2">
        <v>1.2</v>
      </c>
    </row>
    <row r="19" spans="1:20" x14ac:dyDescent="0.25">
      <c r="A19" s="1" t="s">
        <v>2</v>
      </c>
      <c r="B19" s="1" t="s">
        <v>208</v>
      </c>
      <c r="C19" s="1" t="s">
        <v>232</v>
      </c>
      <c r="D19" s="2">
        <v>672086</v>
      </c>
      <c r="E19" s="4">
        <v>45426.843118530094</v>
      </c>
      <c r="F19" s="15">
        <f t="shared" si="0"/>
        <v>8</v>
      </c>
      <c r="G19" s="15"/>
      <c r="H19" s="25">
        <f t="shared" si="1"/>
        <v>8</v>
      </c>
      <c r="I19" s="1" t="s">
        <v>143</v>
      </c>
      <c r="J19" s="1" t="s">
        <v>4</v>
      </c>
      <c r="K19" s="1" t="s">
        <v>39</v>
      </c>
      <c r="L19" s="1" t="s">
        <v>6</v>
      </c>
      <c r="M19" s="1" t="s">
        <v>6</v>
      </c>
      <c r="N19" s="2">
        <v>0</v>
      </c>
      <c r="O19" s="2">
        <v>0</v>
      </c>
      <c r="P19" s="2">
        <v>0</v>
      </c>
      <c r="Q19" s="2">
        <v>6</v>
      </c>
      <c r="R19" s="2">
        <v>1.4</v>
      </c>
      <c r="S19" s="2">
        <v>0</v>
      </c>
      <c r="T19" s="2">
        <v>0.6</v>
      </c>
    </row>
    <row r="20" spans="1:20" x14ac:dyDescent="0.25">
      <c r="A20" s="1" t="s">
        <v>2</v>
      </c>
      <c r="B20" s="1" t="s">
        <v>208</v>
      </c>
      <c r="C20" s="1" t="s">
        <v>232</v>
      </c>
      <c r="D20" s="2">
        <v>672918</v>
      </c>
      <c r="E20" s="4">
        <v>45427.934742858793</v>
      </c>
      <c r="F20" s="15">
        <f t="shared" si="0"/>
        <v>6.8</v>
      </c>
      <c r="G20" s="15"/>
      <c r="H20" s="25">
        <f t="shared" si="1"/>
        <v>6.8</v>
      </c>
      <c r="I20" s="1" t="s">
        <v>122</v>
      </c>
      <c r="J20" s="1" t="s">
        <v>4</v>
      </c>
      <c r="K20" s="1" t="s">
        <v>27</v>
      </c>
      <c r="L20" s="1" t="s">
        <v>6</v>
      </c>
      <c r="M20" s="1" t="s">
        <v>6</v>
      </c>
      <c r="N20" s="2">
        <v>0</v>
      </c>
      <c r="O20" s="2">
        <v>0</v>
      </c>
      <c r="P20" s="2">
        <v>0</v>
      </c>
      <c r="Q20" s="2">
        <v>6</v>
      </c>
      <c r="R20" s="2">
        <v>0</v>
      </c>
      <c r="S20" s="2">
        <v>0</v>
      </c>
      <c r="T20" s="2">
        <v>0.8</v>
      </c>
    </row>
    <row r="21" spans="1:20" x14ac:dyDescent="0.25">
      <c r="A21" s="1" t="s">
        <v>2</v>
      </c>
      <c r="B21" s="1" t="s">
        <v>208</v>
      </c>
      <c r="C21" s="1" t="s">
        <v>232</v>
      </c>
      <c r="D21" s="2">
        <v>673580</v>
      </c>
      <c r="E21" s="4">
        <v>45428.886695266199</v>
      </c>
      <c r="F21" s="15">
        <f t="shared" si="0"/>
        <v>6.6</v>
      </c>
      <c r="G21" s="15"/>
      <c r="H21" s="25">
        <f t="shared" si="1"/>
        <v>6.6</v>
      </c>
      <c r="I21" s="1" t="s">
        <v>108</v>
      </c>
      <c r="J21" s="1" t="s">
        <v>4</v>
      </c>
      <c r="K21" s="1" t="s">
        <v>16</v>
      </c>
      <c r="L21" s="1" t="s">
        <v>6</v>
      </c>
      <c r="M21" s="1" t="s">
        <v>6</v>
      </c>
      <c r="N21" s="2">
        <v>0</v>
      </c>
      <c r="O21" s="2">
        <v>0</v>
      </c>
      <c r="P21" s="2">
        <v>0</v>
      </c>
      <c r="Q21" s="2">
        <v>6</v>
      </c>
      <c r="R21" s="2">
        <v>0</v>
      </c>
      <c r="S21" s="2">
        <v>0</v>
      </c>
      <c r="T21" s="2">
        <v>0.6</v>
      </c>
    </row>
  </sheetData>
  <sortState ref="A2:T21">
    <sortCondition ref="C2:C21" customList="APROVADO,REPROVADO,DESCLASSIFICADO,AUSENTE,CLASSIFICADO,CANCELADO"/>
    <sortCondition descending="1" ref="F2:F21"/>
    <sortCondition ref="N2:N21"/>
  </sortState>
  <pageMargins left="0.25" right="0.25" top="0.75" bottom="0.75" header="0.3" footer="0.3"/>
  <pageSetup scale="24"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7"/>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20.140625" style="3" bestFit="1" customWidth="1"/>
    <col min="7" max="7" width="13.7109375" style="3" bestFit="1" customWidth="1"/>
    <col min="8" max="8" width="14.5703125" style="3" bestFit="1" customWidth="1"/>
    <col min="9" max="9" width="39.28515625" style="3" bestFit="1" customWidth="1"/>
    <col min="10" max="10" width="22.855468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5.85546875" style="3" bestFit="1" customWidth="1"/>
    <col min="18" max="18" width="52.140625" style="3" bestFit="1" customWidth="1"/>
    <col min="19" max="19" width="64.140625" style="3" bestFit="1" customWidth="1"/>
    <col min="20" max="20" width="49.28515625" style="3" bestFit="1" customWidth="1"/>
    <col min="21" max="16384" width="9.140625" style="3"/>
  </cols>
  <sheetData>
    <row r="1" spans="1:20" ht="31.5" x14ac:dyDescent="0.25">
      <c r="A1" s="5" t="s">
        <v>210</v>
      </c>
      <c r="B1" s="5" t="s">
        <v>0</v>
      </c>
      <c r="C1" s="5" t="s">
        <v>205</v>
      </c>
      <c r="D1" s="5" t="s">
        <v>211</v>
      </c>
      <c r="E1" s="6" t="s">
        <v>212</v>
      </c>
      <c r="F1" s="6" t="s">
        <v>240</v>
      </c>
      <c r="G1" s="7" t="s">
        <v>241</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209</v>
      </c>
      <c r="D2" s="2">
        <v>671318</v>
      </c>
      <c r="E2" s="4">
        <v>45425.753871932866</v>
      </c>
      <c r="F2" s="15">
        <f t="shared" ref="F2:F7" si="0">G2+H2</f>
        <v>13.9</v>
      </c>
      <c r="G2" s="22"/>
      <c r="H2" s="25">
        <f t="shared" ref="H2:H7" si="1">N2+O2+P2+Q2+R2+S2+T2</f>
        <v>13.9</v>
      </c>
      <c r="I2" s="1" t="s">
        <v>158</v>
      </c>
      <c r="J2" s="1" t="s">
        <v>14</v>
      </c>
      <c r="K2" s="1" t="s">
        <v>39</v>
      </c>
      <c r="L2" s="1" t="s">
        <v>6</v>
      </c>
      <c r="M2" s="1" t="s">
        <v>6</v>
      </c>
      <c r="N2" s="2">
        <v>0</v>
      </c>
      <c r="O2" s="2">
        <v>0</v>
      </c>
      <c r="P2" s="2">
        <v>0</v>
      </c>
      <c r="Q2" s="2">
        <v>6</v>
      </c>
      <c r="R2" s="2">
        <v>1.5</v>
      </c>
      <c r="S2" s="2">
        <v>0</v>
      </c>
      <c r="T2" s="2">
        <v>6.4</v>
      </c>
    </row>
    <row r="3" spans="1:20" x14ac:dyDescent="0.25">
      <c r="A3" s="1" t="s">
        <v>2</v>
      </c>
      <c r="B3" s="1" t="s">
        <v>208</v>
      </c>
      <c r="C3" s="1" t="s">
        <v>232</v>
      </c>
      <c r="D3" s="2">
        <v>678796</v>
      </c>
      <c r="E3" s="4">
        <v>45429.572381354163</v>
      </c>
      <c r="F3" s="15">
        <f t="shared" si="0"/>
        <v>15.2</v>
      </c>
      <c r="G3" s="22"/>
      <c r="H3" s="25">
        <f t="shared" si="1"/>
        <v>15.2</v>
      </c>
      <c r="I3" s="1" t="s">
        <v>103</v>
      </c>
      <c r="J3" s="1" t="s">
        <v>14</v>
      </c>
      <c r="K3" s="1" t="s">
        <v>5</v>
      </c>
      <c r="L3" s="1" t="s">
        <v>6</v>
      </c>
      <c r="M3" s="1" t="s">
        <v>6</v>
      </c>
      <c r="N3" s="2">
        <v>0</v>
      </c>
      <c r="O3" s="2">
        <v>0</v>
      </c>
      <c r="P3" s="2">
        <v>0</v>
      </c>
      <c r="Q3" s="2">
        <v>6</v>
      </c>
      <c r="R3" s="2">
        <v>1</v>
      </c>
      <c r="S3" s="2">
        <v>0</v>
      </c>
      <c r="T3" s="2">
        <v>8.1999999999999993</v>
      </c>
    </row>
    <row r="4" spans="1:20" x14ac:dyDescent="0.25">
      <c r="A4" s="1" t="s">
        <v>2</v>
      </c>
      <c r="B4" s="1" t="s">
        <v>208</v>
      </c>
      <c r="C4" s="1" t="s">
        <v>232</v>
      </c>
      <c r="D4" s="2">
        <v>698655</v>
      </c>
      <c r="E4" s="4">
        <v>45431.56446725694</v>
      </c>
      <c r="F4" s="15">
        <f t="shared" si="0"/>
        <v>14.9</v>
      </c>
      <c r="G4" s="22"/>
      <c r="H4" s="25">
        <f t="shared" si="1"/>
        <v>14.9</v>
      </c>
      <c r="I4" s="1" t="s">
        <v>59</v>
      </c>
      <c r="J4" s="1" t="s">
        <v>14</v>
      </c>
      <c r="K4" s="1" t="s">
        <v>27</v>
      </c>
      <c r="L4" s="1" t="s">
        <v>30</v>
      </c>
      <c r="M4" s="1" t="s">
        <v>6</v>
      </c>
      <c r="N4" s="2">
        <v>6</v>
      </c>
      <c r="O4" s="2">
        <v>0</v>
      </c>
      <c r="P4" s="2">
        <v>0</v>
      </c>
      <c r="Q4" s="2">
        <v>6</v>
      </c>
      <c r="R4" s="2">
        <v>1.5</v>
      </c>
      <c r="S4" s="2">
        <v>0</v>
      </c>
      <c r="T4" s="2">
        <v>1.4</v>
      </c>
    </row>
    <row r="5" spans="1:20" x14ac:dyDescent="0.25">
      <c r="A5" s="1" t="s">
        <v>2</v>
      </c>
      <c r="B5" s="1" t="s">
        <v>208</v>
      </c>
      <c r="C5" s="1" t="s">
        <v>232</v>
      </c>
      <c r="D5" s="2">
        <v>672091</v>
      </c>
      <c r="E5" s="4">
        <v>45426.845283391202</v>
      </c>
      <c r="F5" s="15">
        <f t="shared" si="0"/>
        <v>12.1</v>
      </c>
      <c r="G5" s="22"/>
      <c r="H5" s="25">
        <f t="shared" si="1"/>
        <v>12.1</v>
      </c>
      <c r="I5" s="1" t="s">
        <v>142</v>
      </c>
      <c r="J5" s="1" t="s">
        <v>14</v>
      </c>
      <c r="K5" s="1" t="s">
        <v>42</v>
      </c>
      <c r="L5" s="1" t="s">
        <v>6</v>
      </c>
      <c r="M5" s="1" t="s">
        <v>6</v>
      </c>
      <c r="N5" s="2">
        <v>0</v>
      </c>
      <c r="O5" s="2">
        <v>0</v>
      </c>
      <c r="P5" s="2">
        <v>0</v>
      </c>
      <c r="Q5" s="2">
        <v>6</v>
      </c>
      <c r="R5" s="2">
        <v>0.5</v>
      </c>
      <c r="S5" s="2">
        <v>0</v>
      </c>
      <c r="T5" s="2">
        <v>5.6</v>
      </c>
    </row>
    <row r="6" spans="1:20" x14ac:dyDescent="0.25">
      <c r="A6" s="1" t="s">
        <v>2</v>
      </c>
      <c r="B6" s="1" t="s">
        <v>208</v>
      </c>
      <c r="C6" s="1" t="s">
        <v>232</v>
      </c>
      <c r="D6" s="2">
        <v>671956</v>
      </c>
      <c r="E6" s="4">
        <v>45426.706721192131</v>
      </c>
      <c r="F6" s="15">
        <f t="shared" si="0"/>
        <v>11.6</v>
      </c>
      <c r="G6" s="22"/>
      <c r="H6" s="25">
        <f t="shared" si="1"/>
        <v>11.6</v>
      </c>
      <c r="I6" s="1" t="s">
        <v>146</v>
      </c>
      <c r="J6" s="1" t="s">
        <v>14</v>
      </c>
      <c r="K6" s="1" t="s">
        <v>27</v>
      </c>
      <c r="L6" s="1" t="s">
        <v>6</v>
      </c>
      <c r="M6" s="1" t="s">
        <v>6</v>
      </c>
      <c r="N6" s="2">
        <v>0</v>
      </c>
      <c r="O6" s="2">
        <v>0</v>
      </c>
      <c r="P6" s="2">
        <v>0</v>
      </c>
      <c r="Q6" s="2">
        <v>6</v>
      </c>
      <c r="R6" s="2">
        <v>0</v>
      </c>
      <c r="S6" s="2">
        <v>0</v>
      </c>
      <c r="T6" s="2">
        <v>5.6</v>
      </c>
    </row>
    <row r="7" spans="1:20" x14ac:dyDescent="0.25">
      <c r="A7" s="1" t="s">
        <v>2</v>
      </c>
      <c r="B7" s="1" t="s">
        <v>208</v>
      </c>
      <c r="C7" s="1" t="s">
        <v>232</v>
      </c>
      <c r="D7" s="2">
        <v>702700</v>
      </c>
      <c r="E7" s="4">
        <v>45431.985253819439</v>
      </c>
      <c r="F7" s="15">
        <f t="shared" si="0"/>
        <v>6.8</v>
      </c>
      <c r="G7" s="22"/>
      <c r="H7" s="25">
        <f t="shared" si="1"/>
        <v>6.8</v>
      </c>
      <c r="I7" s="1" t="s">
        <v>13</v>
      </c>
      <c r="J7" s="1" t="s">
        <v>14</v>
      </c>
      <c r="K7" s="1" t="s">
        <v>15</v>
      </c>
      <c r="L7" s="1" t="s">
        <v>6</v>
      </c>
      <c r="M7" s="1" t="s">
        <v>6</v>
      </c>
      <c r="N7" s="2">
        <v>0</v>
      </c>
      <c r="O7" s="2">
        <v>0</v>
      </c>
      <c r="P7" s="2">
        <v>0</v>
      </c>
      <c r="Q7" s="2">
        <v>6</v>
      </c>
      <c r="R7" s="2">
        <v>0</v>
      </c>
      <c r="S7" s="2">
        <v>0</v>
      </c>
      <c r="T7" s="2">
        <v>0.8</v>
      </c>
    </row>
  </sheetData>
  <sortState ref="A2:T7">
    <sortCondition ref="C2:C7" customList="APROVADO,CLASSIFICADO,REPROVADO,DESCLASSIFICADO,AUSENTE,CANCELADO"/>
    <sortCondition descending="1" ref="F2:F7"/>
    <sortCondition descending="1" ref="N2:N7"/>
  </sortState>
  <phoneticPr fontId="8" type="noConversion"/>
  <pageMargins left="0.25" right="0.25" top="0.75" bottom="0.75" header="0.3" footer="0.3"/>
  <pageSetup scale="2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15"/>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7" width="19.28515625" style="3" customWidth="1"/>
    <col min="8" max="8" width="14.5703125" style="3"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6" t="s">
        <v>240</v>
      </c>
      <c r="G1" s="6" t="s">
        <v>243</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230</v>
      </c>
      <c r="D2" s="2">
        <v>672126</v>
      </c>
      <c r="E2" s="4">
        <v>45426.968680138889</v>
      </c>
      <c r="F2" s="15">
        <f t="shared" ref="F2:F14" si="0">G2+H2</f>
        <v>38.5</v>
      </c>
      <c r="G2" s="15">
        <v>20</v>
      </c>
      <c r="H2" s="2">
        <f t="shared" ref="H2:H14" si="1">N2+O2+P2+Q2+R2+S2+T2</f>
        <v>18.5</v>
      </c>
      <c r="I2" s="1" t="s">
        <v>136</v>
      </c>
      <c r="J2" s="1" t="s">
        <v>18</v>
      </c>
      <c r="K2" s="1" t="s">
        <v>19</v>
      </c>
      <c r="L2" s="1" t="s">
        <v>6</v>
      </c>
      <c r="M2" s="1" t="s">
        <v>6</v>
      </c>
      <c r="N2" s="2">
        <v>0</v>
      </c>
      <c r="O2" s="2">
        <v>0</v>
      </c>
      <c r="P2" s="2">
        <v>0</v>
      </c>
      <c r="Q2" s="2">
        <v>6</v>
      </c>
      <c r="R2" s="2">
        <v>0.9</v>
      </c>
      <c r="S2" s="2">
        <v>3</v>
      </c>
      <c r="T2" s="2">
        <v>8.6</v>
      </c>
    </row>
    <row r="3" spans="1:20" x14ac:dyDescent="0.25">
      <c r="A3" s="1" t="s">
        <v>2</v>
      </c>
      <c r="B3" s="1" t="s">
        <v>208</v>
      </c>
      <c r="C3" s="1" t="s">
        <v>230</v>
      </c>
      <c r="D3" s="2">
        <v>672093</v>
      </c>
      <c r="E3" s="4">
        <v>45426.851830902779</v>
      </c>
      <c r="F3" s="15">
        <f t="shared" si="0"/>
        <v>37.65</v>
      </c>
      <c r="G3" s="15">
        <v>15.15</v>
      </c>
      <c r="H3" s="2">
        <f t="shared" si="1"/>
        <v>22.5</v>
      </c>
      <c r="I3" s="1" t="s">
        <v>141</v>
      </c>
      <c r="J3" s="1" t="s">
        <v>18</v>
      </c>
      <c r="K3" s="1" t="s">
        <v>5</v>
      </c>
      <c r="L3" s="1" t="s">
        <v>6</v>
      </c>
      <c r="M3" s="1" t="s">
        <v>6</v>
      </c>
      <c r="N3" s="2">
        <v>0</v>
      </c>
      <c r="O3" s="2">
        <v>0</v>
      </c>
      <c r="P3" s="2">
        <v>0</v>
      </c>
      <c r="Q3" s="2">
        <v>6</v>
      </c>
      <c r="R3" s="2">
        <v>1.5</v>
      </c>
      <c r="S3" s="2">
        <v>3</v>
      </c>
      <c r="T3" s="2">
        <v>12</v>
      </c>
    </row>
    <row r="4" spans="1:20" x14ac:dyDescent="0.25">
      <c r="A4" s="1" t="s">
        <v>2</v>
      </c>
      <c r="B4" s="1" t="s">
        <v>208</v>
      </c>
      <c r="C4" s="1" t="s">
        <v>209</v>
      </c>
      <c r="D4" s="2">
        <v>696217</v>
      </c>
      <c r="E4" s="4">
        <v>45430.964884930552</v>
      </c>
      <c r="F4" s="15">
        <f t="shared" si="0"/>
        <v>12.4</v>
      </c>
      <c r="G4" s="15"/>
      <c r="H4" s="2">
        <f t="shared" si="1"/>
        <v>12.4</v>
      </c>
      <c r="I4" s="1" t="s">
        <v>70</v>
      </c>
      <c r="J4" s="1" t="s">
        <v>18</v>
      </c>
      <c r="K4" s="1" t="s">
        <v>19</v>
      </c>
      <c r="L4" s="1" t="s">
        <v>6</v>
      </c>
      <c r="M4" s="1" t="s">
        <v>6</v>
      </c>
      <c r="N4" s="2">
        <v>0</v>
      </c>
      <c r="O4" s="2">
        <v>0</v>
      </c>
      <c r="P4" s="2">
        <v>0</v>
      </c>
      <c r="Q4" s="2">
        <v>6</v>
      </c>
      <c r="R4" s="2">
        <v>0</v>
      </c>
      <c r="S4" s="2">
        <v>3</v>
      </c>
      <c r="T4" s="2">
        <v>3.4</v>
      </c>
    </row>
    <row r="5" spans="1:20" x14ac:dyDescent="0.25">
      <c r="A5" s="1" t="s">
        <v>2</v>
      </c>
      <c r="B5" s="1" t="s">
        <v>208</v>
      </c>
      <c r="C5" s="1" t="s">
        <v>209</v>
      </c>
      <c r="D5" s="2">
        <v>669225</v>
      </c>
      <c r="E5" s="4">
        <v>45421.597540925926</v>
      </c>
      <c r="F5" s="15">
        <f t="shared" si="0"/>
        <v>10.3</v>
      </c>
      <c r="G5" s="15"/>
      <c r="H5" s="2">
        <f t="shared" si="1"/>
        <v>10.3</v>
      </c>
      <c r="I5" s="1" t="s">
        <v>195</v>
      </c>
      <c r="J5" s="1" t="s">
        <v>18</v>
      </c>
      <c r="K5" s="1" t="s">
        <v>21</v>
      </c>
      <c r="L5" s="1" t="s">
        <v>6</v>
      </c>
      <c r="M5" s="1" t="s">
        <v>6</v>
      </c>
      <c r="N5" s="2">
        <v>0</v>
      </c>
      <c r="O5" s="2">
        <v>0</v>
      </c>
      <c r="P5" s="2">
        <v>0</v>
      </c>
      <c r="Q5" s="2">
        <v>6</v>
      </c>
      <c r="R5" s="2">
        <v>0.9</v>
      </c>
      <c r="S5" s="2">
        <v>0</v>
      </c>
      <c r="T5" s="2">
        <v>3.4</v>
      </c>
    </row>
    <row r="6" spans="1:20" x14ac:dyDescent="0.25">
      <c r="A6" s="1" t="s">
        <v>2</v>
      </c>
      <c r="B6" s="1" t="s">
        <v>208</v>
      </c>
      <c r="C6" s="1" t="s">
        <v>232</v>
      </c>
      <c r="D6" s="2">
        <v>700660</v>
      </c>
      <c r="E6" s="4">
        <v>45431.787958807865</v>
      </c>
      <c r="F6" s="15">
        <f t="shared" si="0"/>
        <v>21.7</v>
      </c>
      <c r="G6" s="15"/>
      <c r="H6" s="2">
        <f t="shared" si="1"/>
        <v>21.7</v>
      </c>
      <c r="I6" s="1" t="s">
        <v>49</v>
      </c>
      <c r="J6" s="1" t="s">
        <v>18</v>
      </c>
      <c r="K6" s="1" t="s">
        <v>50</v>
      </c>
      <c r="L6" s="1" t="s">
        <v>6</v>
      </c>
      <c r="M6" s="1" t="s">
        <v>6</v>
      </c>
      <c r="N6" s="2">
        <v>0</v>
      </c>
      <c r="O6" s="2">
        <v>0</v>
      </c>
      <c r="P6" s="2">
        <v>0</v>
      </c>
      <c r="Q6" s="2">
        <v>6</v>
      </c>
      <c r="R6" s="2">
        <v>1.5</v>
      </c>
      <c r="S6" s="2">
        <v>4</v>
      </c>
      <c r="T6" s="2">
        <v>10.199999999999999</v>
      </c>
    </row>
    <row r="7" spans="1:20" x14ac:dyDescent="0.25">
      <c r="A7" s="1" t="s">
        <v>2</v>
      </c>
      <c r="B7" s="1" t="s">
        <v>208</v>
      </c>
      <c r="C7" s="1" t="s">
        <v>232</v>
      </c>
      <c r="D7" s="2">
        <v>672330</v>
      </c>
      <c r="E7" s="4">
        <v>45427.41851520833</v>
      </c>
      <c r="F7" s="15">
        <f t="shared" si="0"/>
        <v>18.899999999999999</v>
      </c>
      <c r="G7" s="15"/>
      <c r="H7" s="2">
        <f t="shared" si="1"/>
        <v>18.899999999999999</v>
      </c>
      <c r="I7" s="1" t="s">
        <v>135</v>
      </c>
      <c r="J7" s="1" t="s">
        <v>18</v>
      </c>
      <c r="K7" s="1" t="s">
        <v>32</v>
      </c>
      <c r="L7" s="1" t="s">
        <v>6</v>
      </c>
      <c r="M7" s="1" t="s">
        <v>6</v>
      </c>
      <c r="N7" s="2">
        <v>0</v>
      </c>
      <c r="O7" s="2">
        <v>0</v>
      </c>
      <c r="P7" s="2">
        <v>0</v>
      </c>
      <c r="Q7" s="2">
        <v>6</v>
      </c>
      <c r="R7" s="2">
        <v>1.5</v>
      </c>
      <c r="S7" s="2">
        <v>3</v>
      </c>
      <c r="T7" s="2">
        <v>8.4</v>
      </c>
    </row>
    <row r="8" spans="1:20" x14ac:dyDescent="0.25">
      <c r="A8" s="1" t="s">
        <v>2</v>
      </c>
      <c r="B8" s="1" t="s">
        <v>208</v>
      </c>
      <c r="C8" s="1" t="s">
        <v>232</v>
      </c>
      <c r="D8" s="2">
        <v>696579</v>
      </c>
      <c r="E8" s="4">
        <v>45431.076650590279</v>
      </c>
      <c r="F8" s="15">
        <f t="shared" si="0"/>
        <v>17.5</v>
      </c>
      <c r="G8" s="15"/>
      <c r="H8" s="2">
        <f t="shared" si="1"/>
        <v>17.5</v>
      </c>
      <c r="I8" s="1" t="s">
        <v>68</v>
      </c>
      <c r="J8" s="1" t="s">
        <v>18</v>
      </c>
      <c r="K8" s="1" t="s">
        <v>42</v>
      </c>
      <c r="L8" s="1" t="s">
        <v>6</v>
      </c>
      <c r="M8" s="1" t="s">
        <v>6</v>
      </c>
      <c r="N8" s="2">
        <v>0</v>
      </c>
      <c r="O8" s="2">
        <v>0</v>
      </c>
      <c r="P8" s="2">
        <v>0</v>
      </c>
      <c r="Q8" s="2">
        <v>6</v>
      </c>
      <c r="R8" s="2">
        <v>1.5</v>
      </c>
      <c r="S8" s="2">
        <v>0</v>
      </c>
      <c r="T8" s="2">
        <v>10</v>
      </c>
    </row>
    <row r="9" spans="1:20" x14ac:dyDescent="0.25">
      <c r="A9" s="1" t="s">
        <v>2</v>
      </c>
      <c r="B9" s="1" t="s">
        <v>208</v>
      </c>
      <c r="C9" s="1" t="s">
        <v>232</v>
      </c>
      <c r="D9" s="2">
        <v>670603</v>
      </c>
      <c r="E9" s="4">
        <v>45424.368134340279</v>
      </c>
      <c r="F9" s="15">
        <f t="shared" si="0"/>
        <v>17.2</v>
      </c>
      <c r="G9" s="15"/>
      <c r="H9" s="2">
        <f t="shared" si="1"/>
        <v>17.2</v>
      </c>
      <c r="I9" s="1" t="s">
        <v>174</v>
      </c>
      <c r="J9" s="1" t="s">
        <v>18</v>
      </c>
      <c r="K9" s="1" t="s">
        <v>42</v>
      </c>
      <c r="L9" s="1" t="s">
        <v>6</v>
      </c>
      <c r="M9" s="1" t="s">
        <v>6</v>
      </c>
      <c r="N9" s="2">
        <v>0</v>
      </c>
      <c r="O9" s="2">
        <v>0</v>
      </c>
      <c r="P9" s="2">
        <v>0</v>
      </c>
      <c r="Q9" s="2">
        <v>6</v>
      </c>
      <c r="R9" s="2">
        <v>1.2</v>
      </c>
      <c r="S9" s="2">
        <v>3</v>
      </c>
      <c r="T9" s="2">
        <v>7</v>
      </c>
    </row>
    <row r="10" spans="1:20" x14ac:dyDescent="0.25">
      <c r="A10" s="1" t="s">
        <v>2</v>
      </c>
      <c r="B10" s="1" t="s">
        <v>208</v>
      </c>
      <c r="C10" s="1" t="s">
        <v>232</v>
      </c>
      <c r="D10" s="2">
        <v>699024</v>
      </c>
      <c r="E10" s="4">
        <v>45431.604496030093</v>
      </c>
      <c r="F10" s="15">
        <f t="shared" si="0"/>
        <v>16.3</v>
      </c>
      <c r="G10" s="15"/>
      <c r="H10" s="2">
        <f t="shared" si="1"/>
        <v>16.3</v>
      </c>
      <c r="I10" s="1" t="s">
        <v>56</v>
      </c>
      <c r="J10" s="1" t="s">
        <v>18</v>
      </c>
      <c r="K10" s="1" t="s">
        <v>21</v>
      </c>
      <c r="L10" s="1" t="s">
        <v>6</v>
      </c>
      <c r="M10" s="1" t="s">
        <v>6</v>
      </c>
      <c r="N10" s="2">
        <v>0</v>
      </c>
      <c r="O10" s="2">
        <v>0</v>
      </c>
      <c r="P10" s="2">
        <v>0</v>
      </c>
      <c r="Q10" s="2">
        <v>6</v>
      </c>
      <c r="R10" s="2">
        <v>1.5</v>
      </c>
      <c r="S10" s="2">
        <v>4</v>
      </c>
      <c r="T10" s="2">
        <v>4.8</v>
      </c>
    </row>
    <row r="11" spans="1:20" x14ac:dyDescent="0.25">
      <c r="A11" s="1" t="s">
        <v>2</v>
      </c>
      <c r="B11" s="1" t="s">
        <v>208</v>
      </c>
      <c r="C11" s="1" t="s">
        <v>232</v>
      </c>
      <c r="D11" s="2">
        <v>702531</v>
      </c>
      <c r="E11" s="4">
        <v>45431.958105497681</v>
      </c>
      <c r="F11" s="15">
        <f t="shared" si="0"/>
        <v>15.9</v>
      </c>
      <c r="G11" s="15"/>
      <c r="H11" s="2">
        <f t="shared" si="1"/>
        <v>15.9</v>
      </c>
      <c r="I11" s="1" t="s">
        <v>17</v>
      </c>
      <c r="J11" s="1" t="s">
        <v>18</v>
      </c>
      <c r="K11" s="1" t="s">
        <v>19</v>
      </c>
      <c r="L11" s="1" t="s">
        <v>6</v>
      </c>
      <c r="M11" s="1" t="s">
        <v>6</v>
      </c>
      <c r="N11" s="2">
        <v>0</v>
      </c>
      <c r="O11" s="2">
        <v>0</v>
      </c>
      <c r="P11" s="2">
        <v>0</v>
      </c>
      <c r="Q11" s="2">
        <v>6</v>
      </c>
      <c r="R11" s="2">
        <v>1.5</v>
      </c>
      <c r="S11" s="2">
        <v>0</v>
      </c>
      <c r="T11" s="2">
        <v>8.4</v>
      </c>
    </row>
    <row r="12" spans="1:20" x14ac:dyDescent="0.25">
      <c r="A12" s="1" t="s">
        <v>2</v>
      </c>
      <c r="B12" s="1" t="s">
        <v>208</v>
      </c>
      <c r="C12" s="1" t="s">
        <v>232</v>
      </c>
      <c r="D12" s="2">
        <v>698020</v>
      </c>
      <c r="E12" s="4">
        <v>45431.509645393518</v>
      </c>
      <c r="F12" s="15">
        <f t="shared" si="0"/>
        <v>14.3</v>
      </c>
      <c r="G12" s="15"/>
      <c r="H12" s="2">
        <f t="shared" si="1"/>
        <v>14.3</v>
      </c>
      <c r="I12" s="1" t="s">
        <v>64</v>
      </c>
      <c r="J12" s="1" t="s">
        <v>18</v>
      </c>
      <c r="K12" s="1" t="s">
        <v>12</v>
      </c>
      <c r="L12" s="1" t="s">
        <v>6</v>
      </c>
      <c r="M12" s="1" t="s">
        <v>6</v>
      </c>
      <c r="N12" s="2">
        <v>0</v>
      </c>
      <c r="O12" s="2">
        <v>0</v>
      </c>
      <c r="P12" s="2">
        <v>0</v>
      </c>
      <c r="Q12" s="2">
        <v>6</v>
      </c>
      <c r="R12" s="2">
        <v>1.5</v>
      </c>
      <c r="S12" s="2">
        <v>3</v>
      </c>
      <c r="T12" s="2">
        <v>3.8</v>
      </c>
    </row>
    <row r="13" spans="1:20" x14ac:dyDescent="0.25">
      <c r="A13" s="1" t="s">
        <v>2</v>
      </c>
      <c r="B13" s="1" t="s">
        <v>208</v>
      </c>
      <c r="C13" s="1" t="s">
        <v>232</v>
      </c>
      <c r="D13" s="2">
        <v>672100</v>
      </c>
      <c r="E13" s="4">
        <v>45426.875044907407</v>
      </c>
      <c r="F13" s="15">
        <f t="shared" si="0"/>
        <v>11.5</v>
      </c>
      <c r="G13" s="15"/>
      <c r="H13" s="2">
        <f t="shared" si="1"/>
        <v>11.5</v>
      </c>
      <c r="I13" s="1" t="s">
        <v>139</v>
      </c>
      <c r="J13" s="1" t="s">
        <v>18</v>
      </c>
      <c r="K13" s="1" t="s">
        <v>15</v>
      </c>
      <c r="L13" s="1" t="s">
        <v>6</v>
      </c>
      <c r="M13" s="1" t="s">
        <v>6</v>
      </c>
      <c r="N13" s="2">
        <v>0</v>
      </c>
      <c r="O13" s="2">
        <v>0</v>
      </c>
      <c r="P13" s="2">
        <v>0</v>
      </c>
      <c r="Q13" s="2">
        <v>6</v>
      </c>
      <c r="R13" s="2">
        <v>1.5</v>
      </c>
      <c r="S13" s="2">
        <v>3</v>
      </c>
      <c r="T13" s="2">
        <v>1</v>
      </c>
    </row>
    <row r="14" spans="1:20" x14ac:dyDescent="0.25">
      <c r="A14" s="1" t="s">
        <v>2</v>
      </c>
      <c r="B14" s="1" t="s">
        <v>208</v>
      </c>
      <c r="C14" s="1" t="s">
        <v>232</v>
      </c>
      <c r="D14" s="2">
        <v>702104</v>
      </c>
      <c r="E14" s="4">
        <v>45431.915786956015</v>
      </c>
      <c r="F14" s="15">
        <f t="shared" si="0"/>
        <v>11.3</v>
      </c>
      <c r="G14" s="15"/>
      <c r="H14" s="2">
        <f t="shared" si="1"/>
        <v>11.3</v>
      </c>
      <c r="I14" s="1" t="s">
        <v>33</v>
      </c>
      <c r="J14" s="1" t="s">
        <v>18</v>
      </c>
      <c r="K14" s="1" t="s">
        <v>19</v>
      </c>
      <c r="L14" s="1" t="s">
        <v>6</v>
      </c>
      <c r="M14" s="1" t="s">
        <v>6</v>
      </c>
      <c r="N14" s="2">
        <v>0</v>
      </c>
      <c r="O14" s="2">
        <v>0</v>
      </c>
      <c r="P14" s="2">
        <v>0</v>
      </c>
      <c r="Q14" s="2">
        <v>6</v>
      </c>
      <c r="R14" s="2">
        <v>0.5</v>
      </c>
      <c r="S14" s="2">
        <v>4</v>
      </c>
      <c r="T14" s="2">
        <v>0.8</v>
      </c>
    </row>
    <row r="15" spans="1:20" x14ac:dyDescent="0.25">
      <c r="G15" s="24"/>
    </row>
  </sheetData>
  <sortState ref="A2:T15">
    <sortCondition ref="C2:C15" customList="APROVADO,CLASSIFICADO,REPROVADO,DESCLASSIFICADO,AUSENTE,CANCELADO"/>
    <sortCondition descending="1" ref="F2:F15"/>
    <sortCondition descending="1" ref="N2:N15"/>
  </sortState>
  <pageMargins left="0.25" right="0.25" top="0.75" bottom="0.75" header="0.3" footer="0.3"/>
  <pageSetup scale="2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5"/>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7" width="19.28515625" style="3" customWidth="1"/>
    <col min="8" max="8" width="14.5703125" style="3"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6" t="s">
        <v>240</v>
      </c>
      <c r="G1" s="6" t="s">
        <v>243</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209</v>
      </c>
      <c r="D2" s="2">
        <v>671580</v>
      </c>
      <c r="E2" s="4">
        <v>45426.436265428238</v>
      </c>
      <c r="F2" s="15">
        <f>G2+H2</f>
        <v>13.7</v>
      </c>
      <c r="G2" s="15"/>
      <c r="H2" s="2">
        <f>N2+O2+P2+Q2+R2+S2+T2</f>
        <v>13.7</v>
      </c>
      <c r="I2" s="1" t="s">
        <v>154</v>
      </c>
      <c r="J2" s="1" t="s">
        <v>113</v>
      </c>
      <c r="K2" s="1" t="s">
        <v>27</v>
      </c>
      <c r="L2" s="1" t="s">
        <v>30</v>
      </c>
      <c r="M2" s="1" t="s">
        <v>6</v>
      </c>
      <c r="N2" s="2">
        <v>6</v>
      </c>
      <c r="O2" s="2">
        <v>4</v>
      </c>
      <c r="P2" s="2">
        <v>3</v>
      </c>
      <c r="Q2" s="2">
        <v>0</v>
      </c>
      <c r="R2" s="2">
        <v>0.5</v>
      </c>
      <c r="S2" s="2">
        <v>0</v>
      </c>
      <c r="T2" s="2">
        <v>0.2</v>
      </c>
    </row>
    <row r="3" spans="1:20" x14ac:dyDescent="0.25">
      <c r="A3" s="1" t="s">
        <v>2</v>
      </c>
      <c r="B3" s="1" t="s">
        <v>208</v>
      </c>
      <c r="C3" s="1" t="s">
        <v>232</v>
      </c>
      <c r="D3" s="2">
        <v>671798</v>
      </c>
      <c r="E3" s="4">
        <v>45426.598541817126</v>
      </c>
      <c r="F3" s="15">
        <f>G3+H3</f>
        <v>13.2</v>
      </c>
      <c r="G3" s="15"/>
      <c r="H3" s="2">
        <f>N3+O3+P3+Q3+R3+S3+T3</f>
        <v>13.2</v>
      </c>
      <c r="I3" s="1" t="s">
        <v>151</v>
      </c>
      <c r="J3" s="1" t="s">
        <v>113</v>
      </c>
      <c r="K3" s="1" t="s">
        <v>16</v>
      </c>
      <c r="L3" s="1" t="s">
        <v>30</v>
      </c>
      <c r="M3" s="1" t="s">
        <v>6</v>
      </c>
      <c r="N3" s="2">
        <v>6</v>
      </c>
      <c r="O3" s="2">
        <v>4</v>
      </c>
      <c r="P3" s="2">
        <v>3</v>
      </c>
      <c r="Q3" s="2">
        <v>0</v>
      </c>
      <c r="R3" s="2">
        <v>0</v>
      </c>
      <c r="S3" s="2">
        <v>0</v>
      </c>
      <c r="T3" s="2">
        <v>0.2</v>
      </c>
    </row>
    <row r="4" spans="1:20" x14ac:dyDescent="0.25">
      <c r="A4" s="1" t="s">
        <v>2</v>
      </c>
      <c r="B4" s="1" t="s">
        <v>208</v>
      </c>
      <c r="C4" s="1" t="s">
        <v>232</v>
      </c>
      <c r="D4" s="2">
        <v>668572</v>
      </c>
      <c r="E4" s="4">
        <v>45420.714975277777</v>
      </c>
      <c r="F4" s="15">
        <f>G4+H4</f>
        <v>4.5999999999999996</v>
      </c>
      <c r="G4" s="15"/>
      <c r="H4" s="2">
        <f>N4+O4+P4+Q4+R4+S4+T4</f>
        <v>4.5999999999999996</v>
      </c>
      <c r="I4" s="1" t="s">
        <v>204</v>
      </c>
      <c r="J4" s="1" t="s">
        <v>113</v>
      </c>
      <c r="K4" s="1" t="s">
        <v>50</v>
      </c>
      <c r="L4" s="1" t="s">
        <v>6</v>
      </c>
      <c r="M4" s="1" t="s">
        <v>6</v>
      </c>
      <c r="N4" s="2">
        <v>0</v>
      </c>
      <c r="O4" s="2">
        <v>0</v>
      </c>
      <c r="P4" s="2">
        <v>3</v>
      </c>
      <c r="Q4" s="2">
        <v>0</v>
      </c>
      <c r="R4" s="2">
        <v>0</v>
      </c>
      <c r="S4" s="2">
        <v>0</v>
      </c>
      <c r="T4" s="2">
        <v>1.6</v>
      </c>
    </row>
    <row r="5" spans="1:20" x14ac:dyDescent="0.25">
      <c r="F5" s="23"/>
      <c r="G5" s="23"/>
    </row>
  </sheetData>
  <sortState ref="A2:T5">
    <sortCondition ref="C2:C5" customList="APROVADO,CLASSIFICADO,REPROVADO,DESCLASSIFICADO,AUSENTE,CANCELADO"/>
    <sortCondition descending="1" ref="F2:F5"/>
    <sortCondition descending="1" ref="N2:N5"/>
  </sortState>
  <pageMargins left="0.25" right="0.25" top="0.75" bottom="0.75" header="0.3" footer="0.3"/>
  <pageSetup scale="24"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2"/>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7" width="19.28515625" style="3" customWidth="1"/>
    <col min="8" max="8" width="14.5703125" style="3"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6" t="s">
        <v>240</v>
      </c>
      <c r="G1" s="6" t="s">
        <v>243</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209</v>
      </c>
      <c r="D2" s="2">
        <v>697488</v>
      </c>
      <c r="E2" s="4">
        <v>45431.459273576387</v>
      </c>
      <c r="F2" s="15">
        <f>G2+H2</f>
        <v>5.7</v>
      </c>
      <c r="G2" s="22"/>
      <c r="H2" s="2">
        <f>N2+O2+P2+Q2+R2+S2+T2</f>
        <v>5.7</v>
      </c>
      <c r="I2" s="1" t="s">
        <v>65</v>
      </c>
      <c r="J2" s="1" t="s">
        <v>66</v>
      </c>
      <c r="K2" s="1" t="s">
        <v>21</v>
      </c>
      <c r="L2" s="1" t="s">
        <v>6</v>
      </c>
      <c r="M2" s="1" t="s">
        <v>6</v>
      </c>
      <c r="N2" s="2">
        <v>0</v>
      </c>
      <c r="O2" s="2">
        <v>0</v>
      </c>
      <c r="P2" s="2">
        <v>3</v>
      </c>
      <c r="Q2" s="2">
        <v>0</v>
      </c>
      <c r="R2" s="2">
        <v>1.5</v>
      </c>
      <c r="S2" s="2">
        <v>0</v>
      </c>
      <c r="T2" s="2">
        <v>1.2</v>
      </c>
    </row>
  </sheetData>
  <pageMargins left="0.25" right="0.25" top="0.75" bottom="0.75" header="0.3" footer="0.3"/>
  <pageSetup scale="24"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3"/>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7" width="19.28515625" style="3" customWidth="1"/>
    <col min="8" max="8" width="14.5703125" style="3" bestFit="1" customWidth="1"/>
    <col min="9" max="9" width="50.85546875" style="3" bestFit="1" customWidth="1"/>
    <col min="10" max="10" width="43.7109375" style="3" bestFit="1" customWidth="1"/>
    <col min="11" max="11" width="7.28515625" style="3" bestFit="1" customWidth="1"/>
    <col min="12" max="12" width="10.85546875" style="3" bestFit="1" customWidth="1"/>
    <col min="13" max="13" width="15.85546875" style="3" bestFit="1" customWidth="1"/>
    <col min="14" max="14" width="23.5703125" style="3" bestFit="1" customWidth="1"/>
    <col min="15" max="15" width="39.42578125" style="3" bestFit="1" customWidth="1"/>
    <col min="16" max="16" width="42.7109375" style="3" bestFit="1" customWidth="1"/>
    <col min="17" max="17" width="32.7109375" style="3" bestFit="1" customWidth="1"/>
    <col min="18" max="18" width="53" style="3" bestFit="1" customWidth="1"/>
    <col min="19" max="19" width="54.85546875" style="3" bestFit="1" customWidth="1"/>
    <col min="20" max="20" width="50" style="3" bestFit="1" customWidth="1"/>
    <col min="21" max="16384" width="9.140625" style="3"/>
  </cols>
  <sheetData>
    <row r="1" spans="1:20" ht="31.5" x14ac:dyDescent="0.25">
      <c r="A1" s="5" t="s">
        <v>210</v>
      </c>
      <c r="B1" s="5" t="s">
        <v>0</v>
      </c>
      <c r="C1" s="5" t="s">
        <v>205</v>
      </c>
      <c r="D1" s="5" t="s">
        <v>211</v>
      </c>
      <c r="E1" s="6" t="s">
        <v>212</v>
      </c>
      <c r="F1" s="6" t="s">
        <v>240</v>
      </c>
      <c r="G1" s="6" t="s">
        <v>243</v>
      </c>
      <c r="H1" s="7" t="s">
        <v>213</v>
      </c>
      <c r="I1" s="8" t="s">
        <v>214</v>
      </c>
      <c r="J1" s="8" t="s">
        <v>215</v>
      </c>
      <c r="K1" s="5" t="s">
        <v>1</v>
      </c>
      <c r="L1" s="5" t="s">
        <v>216</v>
      </c>
      <c r="M1" s="5" t="s">
        <v>217</v>
      </c>
      <c r="N1" s="5" t="s">
        <v>218</v>
      </c>
      <c r="O1" s="5" t="s">
        <v>219</v>
      </c>
      <c r="P1" s="5" t="s">
        <v>220</v>
      </c>
      <c r="Q1" s="5" t="s">
        <v>222</v>
      </c>
      <c r="R1" s="5" t="s">
        <v>224</v>
      </c>
      <c r="S1" s="5" t="s">
        <v>223</v>
      </c>
      <c r="T1" s="5" t="s">
        <v>221</v>
      </c>
    </row>
    <row r="2" spans="1:20" x14ac:dyDescent="0.25">
      <c r="A2" s="1" t="s">
        <v>2</v>
      </c>
      <c r="B2" s="1" t="s">
        <v>208</v>
      </c>
      <c r="C2" s="1" t="s">
        <v>232</v>
      </c>
      <c r="D2" s="2">
        <v>669794</v>
      </c>
      <c r="E2" s="4">
        <v>45422.43108761574</v>
      </c>
      <c r="F2" s="15">
        <f>G2+H2</f>
        <v>17.3</v>
      </c>
      <c r="G2" s="22"/>
      <c r="H2" s="2">
        <f>N2+O2+P2+Q2+R2+S2+T2</f>
        <v>17.3</v>
      </c>
      <c r="I2" s="1" t="s">
        <v>190</v>
      </c>
      <c r="J2" s="1" t="s">
        <v>148</v>
      </c>
      <c r="K2" s="1" t="s">
        <v>19</v>
      </c>
      <c r="L2" s="1" t="s">
        <v>30</v>
      </c>
      <c r="M2" s="1" t="s">
        <v>6</v>
      </c>
      <c r="N2" s="2">
        <v>6</v>
      </c>
      <c r="O2" s="2">
        <v>4</v>
      </c>
      <c r="P2" s="2">
        <v>3</v>
      </c>
      <c r="Q2" s="2">
        <v>0</v>
      </c>
      <c r="R2" s="2">
        <v>0.3</v>
      </c>
      <c r="S2" s="2">
        <v>0</v>
      </c>
      <c r="T2" s="2">
        <v>4</v>
      </c>
    </row>
    <row r="3" spans="1:20" x14ac:dyDescent="0.25">
      <c r="A3" s="1" t="s">
        <v>2</v>
      </c>
      <c r="B3" s="1" t="s">
        <v>208</v>
      </c>
      <c r="C3" s="1" t="s">
        <v>232</v>
      </c>
      <c r="D3" s="2">
        <v>671846</v>
      </c>
      <c r="E3" s="4">
        <v>45426.647231643517</v>
      </c>
      <c r="F3" s="15">
        <f>G3+H3</f>
        <v>6.5</v>
      </c>
      <c r="G3" s="4"/>
      <c r="H3" s="2">
        <f>N3+O3+P3+Q3+R3+S3+T3</f>
        <v>6.5</v>
      </c>
      <c r="I3" s="1" t="s">
        <v>147</v>
      </c>
      <c r="J3" s="1" t="s">
        <v>148</v>
      </c>
      <c r="K3" s="1" t="s">
        <v>55</v>
      </c>
      <c r="L3" s="1" t="s">
        <v>6</v>
      </c>
      <c r="M3" s="1" t="s">
        <v>6</v>
      </c>
      <c r="N3" s="2">
        <v>0</v>
      </c>
      <c r="O3" s="2">
        <v>0</v>
      </c>
      <c r="P3" s="2">
        <v>3</v>
      </c>
      <c r="Q3" s="2">
        <v>0</v>
      </c>
      <c r="R3" s="2">
        <v>0.3</v>
      </c>
      <c r="S3" s="2">
        <v>0</v>
      </c>
      <c r="T3" s="2">
        <v>3.2</v>
      </c>
    </row>
  </sheetData>
  <pageMargins left="0.25" right="0.25" top="0.75" bottom="0.75" header="0.3" footer="0.3"/>
  <pageSetup scale="2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RESUMO</vt:lpstr>
      <vt:lpstr>APOIADOR TÉCNICO DE SAÚDE</vt:lpstr>
      <vt:lpstr>ENFERMEIRO</vt:lpstr>
      <vt:lpstr>ENGENHEIRO CIVIL</vt:lpstr>
      <vt:lpstr>GEÓLOGO</vt:lpstr>
      <vt:lpstr>GESTOR DE SANEAMENTO AMBIENTAL</vt:lpstr>
      <vt:lpstr>TÉC. EM LABORATÓRIO</vt:lpstr>
      <vt:lpstr>TÉC. EM SANEAMENTO</vt:lpstr>
      <vt:lpstr>TÉC. EM SAÚDE BUCAL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Edutec</cp:lastModifiedBy>
  <cp:lastPrinted>2024-06-13T12:42:21Z</cp:lastPrinted>
  <dcterms:created xsi:type="dcterms:W3CDTF">2024-05-20T20:04:32Z</dcterms:created>
  <dcterms:modified xsi:type="dcterms:W3CDTF">2024-06-13T18:42:16Z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