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fabiana.almeida\Desktop\Projeto HEAPA\Edital 003\"/>
    </mc:Choice>
  </mc:AlternateContent>
  <bookViews>
    <workbookView xWindow="0" yWindow="0" windowWidth="20490" windowHeight="6750" tabRatio="952"/>
  </bookViews>
  <sheets>
    <sheet name="Analista de Indicadores" sheetId="4" r:id="rId1"/>
    <sheet name="Pintor" sheetId="12" r:id="rId2"/>
    <sheet name="Auxiliar de Lavanderia" sheetId="13" r:id="rId3"/>
    <sheet name="Auxiliar de Limpeza" sheetId="8" r:id="rId4"/>
    <sheet name="Auxiliar de Manutenção" sheetId="11" r:id="rId5"/>
    <sheet name="Auxiliar de RH" sheetId="9" r:id="rId6"/>
    <sheet name="Encarregado de Limpeza" sheetId="10" r:id="rId7"/>
    <sheet name="Enfermeiro do Trabalho" sheetId="14" r:id="rId8"/>
    <sheet name="Enferimeiro SCIH" sheetId="15" r:id="rId9"/>
    <sheet name="Fonoaudiologo" sheetId="16" r:id="rId10"/>
    <sheet name="Instrumentador Cirurgico" sheetId="17" r:id="rId11"/>
    <sheet name="Ouvidor" sheetId="18" r:id="rId12"/>
    <sheet name="Pedreiro" sheetId="19" r:id="rId13"/>
    <sheet name="Recepcionista" sheetId="20" r:id="rId14"/>
    <sheet name="Técnico de apoio ao usuário T.I" sheetId="21" r:id="rId15"/>
  </sheets>
  <definedNames>
    <definedName name="_xlnm._FilterDatabase" localSheetId="0" hidden="1">'Analista de Indicadores'!$A$4:$H$6</definedName>
    <definedName name="_xlnm._FilterDatabase" localSheetId="5" hidden="1">'Auxiliar de RH'!$A$1:$H$3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8" l="1"/>
  <c r="L6" i="18"/>
  <c r="L5" i="16"/>
  <c r="K6" i="4"/>
</calcChain>
</file>

<file path=xl/sharedStrings.xml><?xml version="1.0" encoding="utf-8"?>
<sst xmlns="http://schemas.openxmlformats.org/spreadsheetml/2006/main" count="801" uniqueCount="242">
  <si>
    <t>Edital</t>
  </si>
  <si>
    <t>Cargo Pretendido</t>
  </si>
  <si>
    <t>Nome Candidato</t>
  </si>
  <si>
    <t>CPF</t>
  </si>
  <si>
    <t>HOSPITAL E MATERNIDADE THEREZINHA DE JESUS</t>
  </si>
  <si>
    <t>RECURSOS HUMANOS</t>
  </si>
  <si>
    <t>Somatório e Pontuação</t>
  </si>
  <si>
    <t>Pontuação Análise Currícular</t>
  </si>
  <si>
    <t>Pós Graduação</t>
  </si>
  <si>
    <t>Experiencia HEAPA</t>
  </si>
  <si>
    <t>Candidato</t>
  </si>
  <si>
    <t>001</t>
  </si>
  <si>
    <t>003</t>
  </si>
  <si>
    <t>002</t>
  </si>
  <si>
    <t>006</t>
  </si>
  <si>
    <t>005</t>
  </si>
  <si>
    <t>009</t>
  </si>
  <si>
    <t>007</t>
  </si>
  <si>
    <t>004</t>
  </si>
  <si>
    <t>008</t>
  </si>
  <si>
    <t>010</t>
  </si>
  <si>
    <t>011</t>
  </si>
  <si>
    <t>012</t>
  </si>
  <si>
    <t>013</t>
  </si>
  <si>
    <t>014</t>
  </si>
  <si>
    <t>Deficiência</t>
  </si>
  <si>
    <t>Não</t>
  </si>
  <si>
    <t>Data/Hora da Inscrição</t>
  </si>
  <si>
    <t>Tempo de Experiência na função meses (critério de desempate)</t>
  </si>
  <si>
    <t>Ouvidor</t>
  </si>
  <si>
    <t>Recepcionista</t>
  </si>
  <si>
    <t>Auxiliar de Estoque</t>
  </si>
  <si>
    <t>015</t>
  </si>
  <si>
    <t>016</t>
  </si>
  <si>
    <t>017</t>
  </si>
  <si>
    <t>018</t>
  </si>
  <si>
    <t>019</t>
  </si>
  <si>
    <t>Auxiliar de Limpeza</t>
  </si>
  <si>
    <t>020</t>
  </si>
  <si>
    <t>021</t>
  </si>
  <si>
    <t>022</t>
  </si>
  <si>
    <t>Auxiliar de Lavanderia</t>
  </si>
  <si>
    <t>Noemi Cordeiro</t>
  </si>
  <si>
    <t>Francisco Edithe Moura da Silva</t>
  </si>
  <si>
    <t>Analista de Indicadores</t>
  </si>
  <si>
    <t>8/30/2024 17:31:50</t>
  </si>
  <si>
    <t>8/31/2024 9:32:47</t>
  </si>
  <si>
    <t>003/2024</t>
  </si>
  <si>
    <r>
      <t>Título: Classificação inicial</t>
    </r>
    <r>
      <rPr>
        <sz val="10"/>
        <rFont val="Arial"/>
        <family val="2"/>
      </rPr>
      <t xml:space="preserve">-EDITAL 003-2024- HEAPA - </t>
    </r>
    <r>
      <rPr>
        <b/>
        <sz val="10"/>
        <rFont val="Arial"/>
        <family val="2"/>
      </rPr>
      <t xml:space="preserve">Hospital Estadual de Aparecida de Goiâna </t>
    </r>
  </si>
  <si>
    <t>Ester Borges Pereira</t>
  </si>
  <si>
    <t>Cleber junio da silva</t>
  </si>
  <si>
    <t>Neuza Mendes Marangoni</t>
  </si>
  <si>
    <t>Gustavo Miranda Barbosa</t>
  </si>
  <si>
    <t>Jéssyka Hévellyn Sobral Lima</t>
  </si>
  <si>
    <t>Tatiana Marques da Silva</t>
  </si>
  <si>
    <t>8/30/2024 20:14:50</t>
  </si>
  <si>
    <t>8/30/2024 21:23:39</t>
  </si>
  <si>
    <t>8/31/2024 5:08:56</t>
  </si>
  <si>
    <t>8/31/2024 14:02:49</t>
  </si>
  <si>
    <t>8/31/2024 15:21:10</t>
  </si>
  <si>
    <t>Ivonete de matos martiliano</t>
  </si>
  <si>
    <t>Maria José Ferreira Lourenço</t>
  </si>
  <si>
    <t>Luzenira Moreira dos Santos</t>
  </si>
  <si>
    <t>Antônia Cleide arrais de sousa</t>
  </si>
  <si>
    <t>Maria crisostomo Barbosa</t>
  </si>
  <si>
    <t>565.279.001-63</t>
  </si>
  <si>
    <t>Cloves Mendes de Almeida</t>
  </si>
  <si>
    <t>8/25/2024 13:49:57</t>
  </si>
  <si>
    <t>8/30/2024 21:33:55</t>
  </si>
  <si>
    <t>8/31/2024 13:58:51</t>
  </si>
  <si>
    <t>8/31/2024 17:31:30</t>
  </si>
  <si>
    <t>8/31/2024 17:56:44</t>
  </si>
  <si>
    <t>8/31/2024 21:09:10</t>
  </si>
  <si>
    <t>Ana Cláudia Torquarto montelo</t>
  </si>
  <si>
    <t>Ana Paula santos nunes</t>
  </si>
  <si>
    <t>022.467.071-96</t>
  </si>
  <si>
    <t>Edleide Vieira Nonato Lopes</t>
  </si>
  <si>
    <t>Solange dos Santos Silva</t>
  </si>
  <si>
    <t>Francirleia ferreira de sousa</t>
  </si>
  <si>
    <t>Camila gomes da silva</t>
  </si>
  <si>
    <t>8/28/2024 9:48:45</t>
  </si>
  <si>
    <t>8/30/2024 18:48:35</t>
  </si>
  <si>
    <t>8/30/2024 19:06:08</t>
  </si>
  <si>
    <t>8/31/2024 16:53:34</t>
  </si>
  <si>
    <t>8/31/2024 19:59:36</t>
  </si>
  <si>
    <t>8/31/2024 21:38:54</t>
  </si>
  <si>
    <t>Rychard Hallify Vicente Vieira</t>
  </si>
  <si>
    <t>Auxiliar de Manutenção</t>
  </si>
  <si>
    <t>8/31/2024 13:19:15</t>
  </si>
  <si>
    <t>Leandro Silva Lopes</t>
  </si>
  <si>
    <t>Jadd Botelho Maranho</t>
  </si>
  <si>
    <t>Lucimar</t>
  </si>
  <si>
    <t>Ericka gabriela Teixeira da Silva</t>
  </si>
  <si>
    <t>Lilia Sousa cunha</t>
  </si>
  <si>
    <t>BRUNO GOMES DE OLIVEIRA</t>
  </si>
  <si>
    <t>Kelvin Jerônimo de Oliveira</t>
  </si>
  <si>
    <t>Gabriella Brito dos Santos</t>
  </si>
  <si>
    <t>Maria Cândida Ramos</t>
  </si>
  <si>
    <t>Auxiliar de RH</t>
  </si>
  <si>
    <t>8/30/2024 17:35:39</t>
  </si>
  <si>
    <t>8/30/2024 20:11:16</t>
  </si>
  <si>
    <t>8/30/2024 20:18:38</t>
  </si>
  <si>
    <t>8/30/2024 21:17:22</t>
  </si>
  <si>
    <t>8/31/2024 1:09:16</t>
  </si>
  <si>
    <t>8/31/2024 10:39:02</t>
  </si>
  <si>
    <t>8/31/2024 16:49:14</t>
  </si>
  <si>
    <t>8/31/2024 19:05:18</t>
  </si>
  <si>
    <t>8/31/2024 22:11:08</t>
  </si>
  <si>
    <t>Tatiela Barbosa de Oliveira</t>
  </si>
  <si>
    <t>Jéssica Patrícia Martins dos Santos</t>
  </si>
  <si>
    <t>Aline Aparecida da silva</t>
  </si>
  <si>
    <t>Cleide Francisco de Oliveira</t>
  </si>
  <si>
    <t>Patrícia monteiro parente</t>
  </si>
  <si>
    <t>Encarregado de Limpeza</t>
  </si>
  <si>
    <t>Habssay Flabull Araujo De Almeida</t>
  </si>
  <si>
    <t>8/30/2024 16:55:02</t>
  </si>
  <si>
    <t>8/30/2024 18:27:33</t>
  </si>
  <si>
    <t>8/31/2024 14:45:09</t>
  </si>
  <si>
    <t>8/31/2024 20:33:49</t>
  </si>
  <si>
    <t>Maria Antônia Alves ferreira</t>
  </si>
  <si>
    <t>Heliane Alves de Miranda</t>
  </si>
  <si>
    <t>Maria Cristiane Rocha</t>
  </si>
  <si>
    <t>Getuliana Sousa de Melo</t>
  </si>
  <si>
    <t>Rayane Araujo Watanabe</t>
  </si>
  <si>
    <t>Enfermeiro do Trabalho</t>
  </si>
  <si>
    <t>8/31/2024 12:09:43</t>
  </si>
  <si>
    <t>8/31/2024 18:01:10</t>
  </si>
  <si>
    <t>8/31/2024 22:15:05</t>
  </si>
  <si>
    <t>8/31/2024 23:59:00</t>
  </si>
  <si>
    <t>Especialização</t>
  </si>
  <si>
    <t>Silvia Lucas Fontenelle de oliveira</t>
  </si>
  <si>
    <t>kelly borba teles</t>
  </si>
  <si>
    <t>Ivaneide Alves Diamantino</t>
  </si>
  <si>
    <t>813.785.721-49</t>
  </si>
  <si>
    <t>Sarah de Moura e Silva Rodrigues</t>
  </si>
  <si>
    <t>Gabriel Sousa lima</t>
  </si>
  <si>
    <t>Laleska Melissa de Sousa</t>
  </si>
  <si>
    <t>Keila Gonçalves modesto</t>
  </si>
  <si>
    <t>Tanandra Mynele Vieira Santos de Oliveira</t>
  </si>
  <si>
    <t>Joane Ribeiro de Oliveira</t>
  </si>
  <si>
    <t>Jessy Mikaelly Gonçalves Ferro</t>
  </si>
  <si>
    <t>Gabriele Lima e Lima</t>
  </si>
  <si>
    <t>Martinnelly da Silva Souza</t>
  </si>
  <si>
    <t>Enfermeiro SCIH</t>
  </si>
  <si>
    <t>8/24/2024 11:49:27</t>
  </si>
  <si>
    <t>8/29/2024 15:18:58</t>
  </si>
  <si>
    <t>8/30/2024 19:03:19</t>
  </si>
  <si>
    <t>8/30/2024 20:18:13</t>
  </si>
  <si>
    <t>8/30/2024 21:11:36</t>
  </si>
  <si>
    <t>8/30/2024 21:53:34</t>
  </si>
  <si>
    <t>8/30/2024 23:04:10</t>
  </si>
  <si>
    <t>8/31/2024 11:50:42</t>
  </si>
  <si>
    <t>8/31/2024 13:39:58</t>
  </si>
  <si>
    <t>8/31/2024 15:59:16</t>
  </si>
  <si>
    <t>8/31/2024 18:09:06</t>
  </si>
  <si>
    <t>Janine dos Santos Ferreira</t>
  </si>
  <si>
    <t>8/31/2024 10:35:58</t>
  </si>
  <si>
    <t>Fonoaudiologo</t>
  </si>
  <si>
    <t>Elzirene Lemos Siqueira</t>
  </si>
  <si>
    <t>Lidiane Almeida do prado</t>
  </si>
  <si>
    <t>Riviani da Silva de Oliveira Maia</t>
  </si>
  <si>
    <t>Flávia dos Santos Macedo Gomes</t>
  </si>
  <si>
    <t>Rosenilda sales Rodrigues de Oliveira</t>
  </si>
  <si>
    <t>Suely Martins Ribeiro</t>
  </si>
  <si>
    <t>Jucilene dos Santos celestino</t>
  </si>
  <si>
    <t>Arlete Miranda Couto de Carvalho</t>
  </si>
  <si>
    <t>Leidiane daniely pereira Silva</t>
  </si>
  <si>
    <t>Sidônio Silva Sousa Uchoa</t>
  </si>
  <si>
    <t>Abimael Souza da Silva</t>
  </si>
  <si>
    <t>Instrumentador Cirurgico</t>
  </si>
  <si>
    <t>8/30/2024 19:55:46</t>
  </si>
  <si>
    <t>8/30/2024 21:08:46</t>
  </si>
  <si>
    <t>8/30/2024 22:16:47</t>
  </si>
  <si>
    <t>8/31/2024 10:48:00</t>
  </si>
  <si>
    <t>8/31/2024 11:08:06</t>
  </si>
  <si>
    <t>8/31/2024 14:05:19</t>
  </si>
  <si>
    <t>8/31/2024 15:08:57</t>
  </si>
  <si>
    <t>8/31/2024 16:48:20</t>
  </si>
  <si>
    <t>Viviane Bispo de Lima</t>
  </si>
  <si>
    <t>Monise Fernandes da Silva</t>
  </si>
  <si>
    <t>8/30/2024 21:30:00</t>
  </si>
  <si>
    <t>Leandro Cavalcante Barbosa</t>
  </si>
  <si>
    <t>Raimundo assunção serra pereira junior</t>
  </si>
  <si>
    <t>Pedreiro</t>
  </si>
  <si>
    <t>8/30/2024 20:34:37</t>
  </si>
  <si>
    <t>Carlene Marinho Sousa</t>
  </si>
  <si>
    <t>Bruna Gabriela de Araújo</t>
  </si>
  <si>
    <t>Oleriana dos Santos Soares</t>
  </si>
  <si>
    <t>030.939.435-07</t>
  </si>
  <si>
    <t>Maxsuell Galdino de Assis</t>
  </si>
  <si>
    <t>Carlos Gabriel Melo Da Silva</t>
  </si>
  <si>
    <t>Richard Alves Dos Santos</t>
  </si>
  <si>
    <t>Ana Paula Bastos fernandes de Assis</t>
  </si>
  <si>
    <t>Amanda Pereira Mota</t>
  </si>
  <si>
    <t>Maria Eduarda Vieira Lopes</t>
  </si>
  <si>
    <t>Marivalda Da Conceição Silva</t>
  </si>
  <si>
    <t>Dayse Hellen Fernandes Paz</t>
  </si>
  <si>
    <t>Heryca Américo Ribeiro</t>
  </si>
  <si>
    <t>Elma Maria de Souza</t>
  </si>
  <si>
    <t>Marilda Pinto Silva</t>
  </si>
  <si>
    <t>Hiasmyn Américo Ribeiro</t>
  </si>
  <si>
    <t>Amanda pereira</t>
  </si>
  <si>
    <t>Rosiane Rodrigues de lima</t>
  </si>
  <si>
    <t>Leilda Mascena Vieira Santana</t>
  </si>
  <si>
    <t>Bárbara julia cardoso santos</t>
  </si>
  <si>
    <t>011.604.841-71</t>
  </si>
  <si>
    <t>Rosângela dos Santos Sousa</t>
  </si>
  <si>
    <t>Marina Manso de Moraes</t>
  </si>
  <si>
    <t>Thais Cristina Pereira da Silva</t>
  </si>
  <si>
    <t>8/28/2024 14:31:28</t>
  </si>
  <si>
    <t>8/30/2024 19:04:48</t>
  </si>
  <si>
    <t>8/30/2024 19:29:29</t>
  </si>
  <si>
    <t>8/30/2024 20:20:25</t>
  </si>
  <si>
    <t>8/30/2024 21:30:35</t>
  </si>
  <si>
    <t>8/30/2024 23:18:27</t>
  </si>
  <si>
    <t>8/31/2024 7:16:42</t>
  </si>
  <si>
    <t>8/31/2024 10:00:25</t>
  </si>
  <si>
    <t>8/31/2024 10:32:24</t>
  </si>
  <si>
    <t>8/31/2024 10:45:40</t>
  </si>
  <si>
    <t>8/31/2024 11:03:16</t>
  </si>
  <si>
    <t>8/31/2024 12:21:18</t>
  </si>
  <si>
    <t>8/31/2024 14:29:03</t>
  </si>
  <si>
    <t>8/31/2024 16:17:14</t>
  </si>
  <si>
    <t>8/31/2024 17:08:36</t>
  </si>
  <si>
    <t>8/31/2024 17:37:38</t>
  </si>
  <si>
    <t>8/31/2024 20:52:33</t>
  </si>
  <si>
    <t>8/31/2024 21:22:29</t>
  </si>
  <si>
    <t>8/31/2024 23:30:46</t>
  </si>
  <si>
    <t>Nafftaly Lopes Chagas</t>
  </si>
  <si>
    <t>Bruno soares prata</t>
  </si>
  <si>
    <t>Pedro Miguel Mendes Moura</t>
  </si>
  <si>
    <t>Débora Maia</t>
  </si>
  <si>
    <t>Cristiano Alves de Souza</t>
  </si>
  <si>
    <t>8/26/2024 11:09:39</t>
  </si>
  <si>
    <t>8/26/2024 11:12:49</t>
  </si>
  <si>
    <t>8/26/2024 23:24:33</t>
  </si>
  <si>
    <t>8/31/2024 10:54:55</t>
  </si>
  <si>
    <t>8/31/2024 17:53:31</t>
  </si>
  <si>
    <t>Técnico de Apoio ao Usuário de Informática</t>
  </si>
  <si>
    <t>Tempo de Experiencia Meses (critério de desempate)</t>
  </si>
  <si>
    <t>Lucia Pereira dos Santos</t>
  </si>
  <si>
    <t>Sebastiana Santos Faustino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</si>
</sst>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_-&quot;R$ &quot;* #,##0.00_-;&quot;-R$ &quot;* #,##0.00_-;_-&quot;R$ &quot;* \-??_-;_-@_-"/>
    <numFmt numFmtId="166" formatCode="_-* #,##0.00_-;\-* #,##0.00_-;_-* \-??_-;_-@_-"/>
    <numFmt numFmtId="167" formatCode="[&lt;=99999999999]000\.000\.000\-00;00\.000\.000\/0000\-00"/>
  </numFmts>
  <fonts count="8" x14ac:knownFonts="1">
    <font>
      <sz val="11"/>
      <color theme="1"/>
      <name val="Calibri"/>
      <family val="2"/>
      <scheme val="minor"/>
    </font>
    <font>
      <sz val="10"/>
      <color theme="1"/>
      <name val="Arial"/>
      <family val="2"/>
    </font>
    <font>
      <b/>
      <sz val="10"/>
      <color rgb="FF3B3B3B"/>
      <name val="Arial"/>
      <family val="2"/>
    </font>
    <font>
      <b/>
      <sz val="10"/>
      <name val="Arial"/>
      <family val="2"/>
    </font>
    <font>
      <sz val="10"/>
      <name val="Arial"/>
      <family val="2"/>
    </font>
    <font>
      <sz val="11"/>
      <color indexed="8"/>
      <name val="Calibri"/>
      <family val="2"/>
    </font>
    <font>
      <sz val="10"/>
      <color theme="2" tint="-0.89999084444715716"/>
      <name val="Arial"/>
      <family val="2"/>
    </font>
    <font>
      <b/>
      <sz val="10"/>
      <color theme="2" tint="-0.89999084444715716"/>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4"/>
        <bgColor theme="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auto="1"/>
      </left>
      <right style="thin">
        <color auto="1"/>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s>
  <cellStyleXfs count="31">
    <xf numFmtId="0" fontId="0" fillId="0" borderId="0"/>
    <xf numFmtId="0" fontId="5" fillId="0" borderId="0"/>
    <xf numFmtId="165" fontId="5" fillId="0" borderId="0" applyFill="0" applyBorder="0" applyAlignment="0" applyProtection="0"/>
    <xf numFmtId="165" fontId="5"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5" fillId="0" borderId="0"/>
    <xf numFmtId="0" fontId="5" fillId="0" borderId="0"/>
  </cellStyleXfs>
  <cellXfs count="108">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vertical="center" wrapText="1"/>
    </xf>
    <xf numFmtId="0" fontId="1" fillId="0" borderId="0" xfId="0" applyFont="1" applyAlignment="1">
      <alignment vertical="center" wrapText="1"/>
    </xf>
    <xf numFmtId="49" fontId="2" fillId="0" borderId="2" xfId="0" applyNumberFormat="1" applyFont="1" applyBorder="1" applyAlignment="1">
      <alignment horizontal="center" vertical="center" wrapText="1" readingOrder="1"/>
    </xf>
    <xf numFmtId="1"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readingOrder="1"/>
    </xf>
    <xf numFmtId="167" fontId="6" fillId="0" borderId="1" xfId="0" applyNumberFormat="1" applyFont="1" applyFill="1" applyBorder="1" applyAlignment="1">
      <alignment horizontal="center"/>
    </xf>
    <xf numFmtId="1"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readingOrder="1"/>
    </xf>
    <xf numFmtId="167"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wrapText="1" readingOrder="1"/>
    </xf>
    <xf numFmtId="1" fontId="6" fillId="0" borderId="1" xfId="0" applyNumberFormat="1" applyFont="1" applyFill="1" applyBorder="1" applyAlignment="1">
      <alignment horizontal="center" vertical="center" wrapText="1" readingOrder="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readingOrder="1"/>
    </xf>
    <xf numFmtId="1" fontId="2" fillId="0" borderId="9" xfId="0" applyNumberFormat="1"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9" xfId="0" applyFont="1" applyBorder="1" applyAlignment="1">
      <alignment horizontal="center" vertical="center" wrapText="1"/>
    </xf>
    <xf numFmtId="0" fontId="1" fillId="0" borderId="1" xfId="0" applyFont="1" applyBorder="1" applyAlignment="1">
      <alignment horizontal="center" wrapText="1"/>
    </xf>
    <xf numFmtId="49" fontId="6"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readingOrder="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readingOrder="1"/>
    </xf>
    <xf numFmtId="1" fontId="2" fillId="0" borderId="14" xfId="0" applyNumberFormat="1"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readingOrder="1"/>
    </xf>
    <xf numFmtId="49" fontId="6" fillId="0" borderId="11" xfId="0" applyNumberFormat="1" applyFont="1" applyFill="1" applyBorder="1" applyAlignment="1" applyProtection="1">
      <alignment horizontal="center" vertical="center" wrapText="1" readingOrder="1"/>
    </xf>
    <xf numFmtId="167" fontId="6" fillId="0" borderId="11" xfId="0" applyNumberFormat="1" applyFont="1" applyFill="1" applyBorder="1" applyAlignment="1" applyProtection="1">
      <alignment horizontal="center"/>
    </xf>
    <xf numFmtId="167" fontId="6" fillId="0" borderId="11" xfId="0" applyNumberFormat="1" applyFont="1" applyFill="1" applyBorder="1" applyAlignment="1">
      <alignment horizontal="center"/>
    </xf>
    <xf numFmtId="1" fontId="7" fillId="0" borderId="11"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1" fontId="7" fillId="0" borderId="17" xfId="0" applyNumberFormat="1" applyFont="1" applyFill="1" applyBorder="1" applyAlignment="1">
      <alignment horizontal="center" vertical="center" wrapText="1" readingOrder="1"/>
    </xf>
    <xf numFmtId="0" fontId="6" fillId="0" borderId="11"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readingOrder="1"/>
    </xf>
    <xf numFmtId="167" fontId="6" fillId="0" borderId="19" xfId="0" applyNumberFormat="1" applyFont="1" applyFill="1" applyBorder="1" applyAlignment="1" applyProtection="1">
      <alignment horizontal="center"/>
    </xf>
    <xf numFmtId="167" fontId="6" fillId="0" borderId="19" xfId="0" applyNumberFormat="1" applyFont="1" applyFill="1" applyBorder="1" applyAlignment="1">
      <alignment horizontal="center"/>
    </xf>
    <xf numFmtId="1" fontId="7" fillId="0" borderId="19" xfId="0" applyNumberFormat="1" applyFont="1" applyFill="1" applyBorder="1" applyAlignment="1">
      <alignment horizontal="center" vertical="center" wrapText="1" readingOrder="1"/>
    </xf>
    <xf numFmtId="0" fontId="6" fillId="0" borderId="19" xfId="0" applyNumberFormat="1" applyFont="1" applyFill="1" applyBorder="1" applyAlignment="1" applyProtection="1">
      <alignment horizontal="center" vertical="center" wrapText="1" readingOrder="1"/>
    </xf>
    <xf numFmtId="0" fontId="6" fillId="0" borderId="19" xfId="0" applyFont="1" applyFill="1" applyBorder="1" applyAlignment="1">
      <alignment horizontal="center" vertical="center" wrapText="1" readingOrder="1"/>
    </xf>
    <xf numFmtId="1" fontId="7" fillId="0" borderId="10" xfId="0" applyNumberFormat="1" applyFont="1" applyFill="1" applyBorder="1" applyAlignment="1">
      <alignment horizontal="center" vertical="center" wrapText="1" readingOrder="1"/>
    </xf>
    <xf numFmtId="22" fontId="0" fillId="0" borderId="0" xfId="0" applyNumberFormat="1" applyAlignment="1">
      <alignment horizontal="center"/>
    </xf>
    <xf numFmtId="22" fontId="0" fillId="0" borderId="11" xfId="0" applyNumberFormat="1" applyBorder="1" applyAlignment="1">
      <alignment horizontal="center"/>
    </xf>
    <xf numFmtId="49" fontId="6" fillId="0" borderId="19" xfId="0" applyNumberFormat="1" applyFont="1" applyFill="1" applyBorder="1" applyAlignment="1">
      <alignment horizontal="center" vertical="center" wrapText="1"/>
    </xf>
    <xf numFmtId="22" fontId="0" fillId="0" borderId="19" xfId="0" applyNumberFormat="1" applyBorder="1" applyAlignment="1">
      <alignment horizont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readingOrder="1"/>
    </xf>
    <xf numFmtId="1" fontId="2" fillId="4" borderId="1"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xf>
    <xf numFmtId="22" fontId="0" fillId="0" borderId="1" xfId="0" applyNumberFormat="1" applyBorder="1" applyAlignment="1">
      <alignment horizontal="center"/>
    </xf>
    <xf numFmtId="167" fontId="6" fillId="0" borderId="1" xfId="0" applyNumberFormat="1" applyFont="1" applyFill="1" applyBorder="1" applyAlignment="1" applyProtection="1">
      <alignment horizontal="center" vertical="center"/>
    </xf>
    <xf numFmtId="167" fontId="6" fillId="0"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49" fontId="6" fillId="0" borderId="20" xfId="0" applyNumberFormat="1" applyFont="1" applyFill="1" applyBorder="1" applyAlignment="1">
      <alignment horizontal="center" vertical="center" wrapText="1"/>
    </xf>
    <xf numFmtId="49" fontId="6" fillId="0" borderId="20" xfId="0" applyNumberFormat="1" applyFont="1" applyFill="1" applyBorder="1" applyAlignment="1" applyProtection="1">
      <alignment horizontal="center" vertical="center" wrapText="1" readingOrder="1"/>
    </xf>
    <xf numFmtId="167" fontId="6" fillId="0" borderId="20" xfId="0" applyNumberFormat="1" applyFont="1" applyFill="1" applyBorder="1" applyAlignment="1" applyProtection="1">
      <alignment horizontal="center"/>
    </xf>
    <xf numFmtId="167" fontId="6" fillId="0" borderId="20" xfId="0" applyNumberFormat="1" applyFont="1" applyFill="1" applyBorder="1" applyAlignment="1">
      <alignment horizontal="center"/>
    </xf>
    <xf numFmtId="1" fontId="7" fillId="0" borderId="20" xfId="0" applyNumberFormat="1" applyFont="1" applyFill="1" applyBorder="1" applyAlignment="1">
      <alignment horizontal="center" vertical="center" wrapText="1" readingOrder="1"/>
    </xf>
    <xf numFmtId="0" fontId="6" fillId="0" borderId="20" xfId="0" applyFont="1" applyFill="1" applyBorder="1" applyAlignment="1">
      <alignment horizontal="center" vertical="center" wrapText="1" readingOrder="1"/>
    </xf>
    <xf numFmtId="14" fontId="1" fillId="0" borderId="1" xfId="0" applyNumberFormat="1" applyFont="1" applyBorder="1" applyAlignment="1">
      <alignment horizontal="center" wrapText="1"/>
    </xf>
    <xf numFmtId="49" fontId="6" fillId="0" borderId="16" xfId="0" applyNumberFormat="1" applyFont="1" applyFill="1" applyBorder="1" applyAlignment="1" applyProtection="1">
      <alignment horizontal="center" vertical="center" wrapText="1"/>
    </xf>
    <xf numFmtId="22" fontId="6" fillId="0" borderId="11" xfId="0" applyNumberFormat="1" applyFont="1" applyFill="1" applyBorder="1" applyAlignment="1">
      <alignment horizontal="center"/>
    </xf>
    <xf numFmtId="1" fontId="7" fillId="0" borderId="17"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pplyProtection="1">
      <alignment horizontal="center" vertical="center" wrapText="1"/>
    </xf>
    <xf numFmtId="22" fontId="6" fillId="0" borderId="19" xfId="0" applyNumberFormat="1" applyFont="1" applyFill="1" applyBorder="1" applyAlignment="1">
      <alignment horizontal="center"/>
    </xf>
    <xf numFmtId="1" fontId="7" fillId="0" borderId="10" xfId="0" applyNumberFormat="1" applyFont="1" applyFill="1" applyBorder="1" applyAlignment="1" applyProtection="1">
      <alignment horizontal="center" vertical="center" wrapText="1" readingOrder="1"/>
    </xf>
    <xf numFmtId="0" fontId="0" fillId="0" borderId="19" xfId="0" applyBorder="1"/>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center"/>
    </xf>
    <xf numFmtId="49" fontId="2" fillId="0" borderId="2" xfId="0" applyNumberFormat="1" applyFont="1" applyBorder="1" applyAlignment="1">
      <alignment horizontal="center" vertical="center" wrapText="1"/>
    </xf>
    <xf numFmtId="0" fontId="2" fillId="0" borderId="21" xfId="0" applyFont="1" applyBorder="1" applyAlignment="1">
      <alignment horizontal="center" vertical="center" wrapText="1"/>
    </xf>
    <xf numFmtId="49" fontId="6" fillId="0" borderId="22" xfId="0" applyNumberFormat="1" applyFont="1" applyFill="1" applyBorder="1" applyAlignment="1">
      <alignment horizontal="center" vertical="center" wrapText="1"/>
    </xf>
    <xf numFmtId="22" fontId="6" fillId="0" borderId="1" xfId="0" applyNumberFormat="1" applyFont="1" applyFill="1" applyBorder="1" applyAlignment="1">
      <alignment horizontal="center"/>
    </xf>
    <xf numFmtId="1" fontId="7" fillId="0" borderId="23" xfId="0" applyNumberFormat="1" applyFont="1" applyFill="1" applyBorder="1" applyAlignment="1" applyProtection="1">
      <alignment horizontal="center" vertical="center" wrapText="1" readingOrder="1"/>
    </xf>
    <xf numFmtId="49" fontId="6" fillId="0" borderId="24"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readingOrder="1"/>
    </xf>
    <xf numFmtId="1" fontId="7" fillId="0" borderId="26" xfId="0" applyNumberFormat="1" applyFont="1" applyFill="1" applyBorder="1" applyAlignment="1">
      <alignment horizontal="center" vertical="center" wrapText="1" readingOrder="1"/>
    </xf>
    <xf numFmtId="0" fontId="6" fillId="0" borderId="17" xfId="0" applyNumberFormat="1" applyFont="1" applyFill="1" applyBorder="1" applyAlignment="1" applyProtection="1">
      <alignment horizontal="center" vertical="center" wrapText="1" readingOrder="1"/>
    </xf>
    <xf numFmtId="0" fontId="6" fillId="0" borderId="10" xfId="0" applyNumberFormat="1" applyFont="1" applyFill="1" applyBorder="1" applyAlignment="1" applyProtection="1">
      <alignment horizontal="center" vertical="center" wrapText="1" readingOrder="1"/>
    </xf>
    <xf numFmtId="0" fontId="0" fillId="0" borderId="19" xfId="0" applyBorder="1" applyAlignment="1">
      <alignment horizontal="center" readingOrder="1"/>
    </xf>
    <xf numFmtId="0" fontId="6" fillId="0" borderId="17" xfId="0" applyFont="1" applyFill="1" applyBorder="1" applyAlignment="1">
      <alignment horizontal="center" vertical="center" wrapText="1" readingOrder="1"/>
    </xf>
    <xf numFmtId="0" fontId="0" fillId="0" borderId="1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22" fontId="0" fillId="0" borderId="18" xfId="0" applyNumberFormat="1" applyBorder="1" applyAlignment="1">
      <alignment horizontal="center"/>
    </xf>
    <xf numFmtId="49" fontId="6" fillId="0" borderId="0" xfId="0" applyNumberFormat="1" applyFont="1" applyFill="1" applyBorder="1" applyAlignment="1" applyProtection="1">
      <alignment horizontal="center" vertical="center" wrapText="1"/>
    </xf>
  </cellXfs>
  <cellStyles count="31">
    <cellStyle name="Moeda 2" xfId="3"/>
    <cellStyle name="Moeda 3" xfId="4"/>
    <cellStyle name="Moeda 3 2" xfId="5"/>
    <cellStyle name="Moeda 3 3" xfId="6"/>
    <cellStyle name="Moeda 4" xfId="7"/>
    <cellStyle name="Moeda 4 2" xfId="8"/>
    <cellStyle name="Moeda 4 3" xfId="9"/>
    <cellStyle name="Moeda 5" xfId="10"/>
    <cellStyle name="Moeda 6" xfId="2"/>
    <cellStyle name="Normal" xfId="0" builtinId="0"/>
    <cellStyle name="Normal 2" xfId="11"/>
    <cellStyle name="Normal 2 2" xfId="12"/>
    <cellStyle name="Normal 2 3" xfId="13"/>
    <cellStyle name="Normal 2_Albert" xfId="14"/>
    <cellStyle name="Normal 3" xfId="15"/>
    <cellStyle name="Normal 3 2" xfId="16"/>
    <cellStyle name="Normal 4" xfId="1"/>
    <cellStyle name="Normal 5" xfId="29"/>
    <cellStyle name="Normal 6" xfId="30"/>
    <cellStyle name="Porcentagem 2" xfId="18"/>
    <cellStyle name="Porcentagem 3" xfId="19"/>
    <cellStyle name="Porcentagem 4" xfId="17"/>
    <cellStyle name="Separador de milhares 2" xfId="20"/>
    <cellStyle name="Separador de milhares 3" xfId="21"/>
    <cellStyle name="Vírgula 2" xfId="23"/>
    <cellStyle name="Vírgula 2 2" xfId="24"/>
    <cellStyle name="Vírgula 2 3" xfId="25"/>
    <cellStyle name="Vírgula 3" xfId="26"/>
    <cellStyle name="Vírgula 3 2" xfId="27"/>
    <cellStyle name="Vírgula 3 3" xfId="28"/>
    <cellStyle name="Vírgula 4" xfId="22"/>
  </cellStyles>
  <dxfs count="334">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border>
      <protection locked="1"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numFmt numFmtId="0" formatCode="General"/>
      <border diagonalUp="0" diagonalDown="0">
        <left style="thin">
          <color rgb="FF000000"/>
        </left>
        <right/>
        <top style="thin">
          <color rgb="FF000000"/>
        </top>
        <bottom/>
        <vertical/>
        <horizontal/>
      </border>
    </dxf>
    <dxf>
      <border diagonalUp="0" diagonalDown="0" outline="0">
        <left style="thin">
          <color rgb="FF000000"/>
        </left>
        <right style="thin">
          <color rgb="FF000000"/>
        </right>
        <top style="thin">
          <color rgb="FF000000"/>
        </top>
        <bottom/>
      </border>
    </dxf>
    <dxf>
      <alignment horizontal="center" textRotation="0" indent="0" justifyLastLine="0" shrinkToFit="0" readingOrder="1"/>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9" formatCode="dd/mm/yyyy"/>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060" y="19050"/>
          <a:ext cx="3794760" cy="69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9050"/>
          <a:ext cx="407670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9050"/>
          <a:ext cx="2076450"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13</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19050"/>
          <a:ext cx="7248525"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53816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19050"/>
          <a:ext cx="46958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6425" y="19050"/>
          <a:ext cx="1628775" cy="72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0550" y="19050"/>
          <a:ext cx="93345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19050"/>
          <a:ext cx="1114425" cy="55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ables/table1.xml><?xml version="1.0" encoding="utf-8"?>
<table xmlns="http://schemas.openxmlformats.org/spreadsheetml/2006/main" id="2" name="Tabela13" displayName="Tabela13" ref="A4:K6" totalsRowShown="0" headerRowDxfId="333" dataDxfId="331" headerRowBorderDxfId="332" tableBorderDxfId="330">
  <sortState ref="A5:K26">
    <sortCondition descending="1" ref="J5:J26"/>
  </sortState>
  <tableColumns count="11">
    <tableColumn id="1" name="Edital" dataDxfId="329"/>
    <tableColumn id="9" name="Candidato" dataDxfId="328"/>
    <tableColumn id="3" name="Cargo Pretendido" dataDxfId="327"/>
    <tableColumn id="4" name="Nome Candidato" dataDxfId="326"/>
    <tableColumn id="5" name="CPF" dataDxfId="325"/>
    <tableColumn id="13" name="Deficiência" dataDxfId="324"/>
    <tableColumn id="14" name="Data/Hora da Inscrição" dataDxfId="323"/>
    <tableColumn id="2" name="Pontuação Análise Currícular" dataDxfId="322"/>
    <tableColumn id="10" name="Experiencia HEAPA" dataDxfId="321"/>
    <tableColumn id="7" name="Tempo de Experiência na função meses (critério de desempate)" dataDxfId="320"/>
    <tableColumn id="12" name="Somatório e Pontuação" dataDxfId="319">
      <calculatedColumnFormula>SUM(Tabela13[[#This Row],[Pontuação Análise Currícular]],Tabela13[[#This Row],[Tempo de Experiência na função meses (critério de desempate)]],)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a132" displayName="Tabela132" ref="A4:M11" totalsRowShown="0" headerRowDxfId="318" dataDxfId="316" headerRowBorderDxfId="317" tableBorderDxfId="315">
  <tableColumns count="13">
    <tableColumn id="1" name="Edital" dataDxfId="314"/>
    <tableColumn id="9" name="Candidato" dataDxfId="313"/>
    <tableColumn id="3" name="Cargo Pretendido" dataDxfId="312"/>
    <tableColumn id="4" name="Nome Candidato" dataDxfId="311"/>
    <tableColumn id="5" name="CPF" dataDxfId="310"/>
    <tableColumn id="13" name="Deficiência" dataDxfId="309"/>
    <tableColumn id="14" name="Data/Hora da Inscrição" dataDxfId="308"/>
    <tableColumn id="2" name="Pontuação Análise Currícular" dataDxfId="307"/>
    <tableColumn id="6" name="Pós Graduação" dataDxfId="306"/>
    <tableColumn id="10" name="Experiencia HEAPA" dataDxfId="305"/>
    <tableColumn id="16" name="Tempo de Experiência na função meses (critério de desempate)" dataDxfId="304"/>
    <tableColumn id="7" name="Tempo de Experiencia Meses (critério de desempate)" dataDxfId="28"/>
    <tableColumn id="12" name="Somatório e Pontuação" dataDxfId="303"/>
  </tableColumns>
  <tableStyleInfo name="TableStyleMedium2" showFirstColumn="0" showLastColumn="0" showRowStripes="1" showColumnStripes="0"/>
</table>
</file>

<file path=xl/tables/table3.xml><?xml version="1.0" encoding="utf-8"?>
<table xmlns="http://schemas.openxmlformats.org/spreadsheetml/2006/main" id="5" name="Tabela1326" displayName="Tabela1326" ref="A4:K5" totalsRowShown="0" headerRowDxfId="302" dataDxfId="300" headerRowBorderDxfId="301" tableBorderDxfId="299" totalsRowBorderDxfId="298">
  <sortState ref="A5:K19">
    <sortCondition descending="1" ref="I5:I19"/>
    <sortCondition descending="1" ref="K5:K19"/>
  </sortState>
  <tableColumns count="11">
    <tableColumn id="1" name="Edital" dataDxfId="297"/>
    <tableColumn id="9" name="Candidato" dataDxfId="296"/>
    <tableColumn id="3" name="Cargo Pretendido" dataDxfId="295"/>
    <tableColumn id="4" name="Nome Candidato" dataDxfId="294"/>
    <tableColumn id="5" name="CPF" dataDxfId="293"/>
    <tableColumn id="13" name="Deficiência" dataDxfId="292"/>
    <tableColumn id="14" name="Data/Hora da Inscrição" dataDxfId="291"/>
    <tableColumn id="2" name="Pontuação Análise Currícular" dataDxfId="290"/>
    <tableColumn id="10" name="Experiencia HEAPA" dataDxfId="289"/>
    <tableColumn id="16" name="Tempo de Experiência na função meses (critério de desempate)" dataDxfId="288"/>
    <tableColumn id="12" name="Somatório e Pontuação" dataDxfId="287"/>
  </tableColumns>
  <tableStyleInfo name="TableStyleMedium2" showFirstColumn="0" showLastColumn="0" showRowStripes="1" showColumnStripes="0"/>
</table>
</file>

<file path=xl/tables/table4.xml><?xml version="1.0" encoding="utf-8"?>
<table xmlns="http://schemas.openxmlformats.org/spreadsheetml/2006/main" id="3" name="Tabela1324" displayName="Tabela1324" ref="A4:L13" totalsRowShown="0" headerRowDxfId="286" dataDxfId="284" headerRowBorderDxfId="285" tableBorderDxfId="283" totalsRowBorderDxfId="282">
  <sortState ref="A5:L13">
    <sortCondition descending="1" ref="L5:L13"/>
  </sortState>
  <tableColumns count="12">
    <tableColumn id="1" name="Edital" dataDxfId="281"/>
    <tableColumn id="9" name="Candidato" dataDxfId="280"/>
    <tableColumn id="3" name="Cargo Pretendido" dataDxfId="279"/>
    <tableColumn id="4" name="Nome Candidato" dataDxfId="278"/>
    <tableColumn id="5" name="CPF" dataDxfId="277"/>
    <tableColumn id="13" name="Deficiência" dataDxfId="276"/>
    <tableColumn id="14" name="Data/Hora da Inscrição" dataDxfId="275"/>
    <tableColumn id="2" name="Pontuação Análise Currícular" dataDxfId="274"/>
    <tableColumn id="10" name="Experiencia HEAPA" dataDxfId="273"/>
    <tableColumn id="11" name="Tempo de Experiência na função meses (critério de desempate)" dataDxfId="272"/>
    <tableColumn id="6" name="Tempo de Experiencia Meses (critério de desempate)" dataDxfId="27"/>
    <tableColumn id="12" name="Somatório e Pontuação" dataDxfId="271"/>
  </tableColumns>
  <tableStyleInfo name="TableStyleMedium2" showFirstColumn="0" showLastColumn="0" showRowStripes="1" showColumnStripes="0"/>
</table>
</file>

<file path=xl/tables/table5.xml><?xml version="1.0" encoding="utf-8"?>
<table xmlns="http://schemas.openxmlformats.org/spreadsheetml/2006/main" id="4" name="Tabela13245" displayName="Tabela13245" ref="A4:K10" totalsRowShown="0" headerRowDxfId="270" dataDxfId="268" headerRowBorderDxfId="269" tableBorderDxfId="267" totalsRowBorderDxfId="266">
  <sortState ref="A5:K7">
    <sortCondition descending="1" ref="K5:K7"/>
  </sortState>
  <tableColumns count="11">
    <tableColumn id="1" name="Edital" dataDxfId="265" totalsRowDxfId="257"/>
    <tableColumn id="9" name="Candidato" dataDxfId="264" totalsRowDxfId="256"/>
    <tableColumn id="3" name="Cargo Pretendido" dataDxfId="263" totalsRowDxfId="255"/>
    <tableColumn id="4" name="Nome Candidato" dataDxfId="262" totalsRowDxfId="254"/>
    <tableColumn id="5" name="CPF" dataDxfId="261" totalsRowDxfId="253"/>
    <tableColumn id="13" name="Deficiência" dataDxfId="260" totalsRowDxfId="252"/>
    <tableColumn id="14" name="Data/Hora da Inscrição" dataDxfId="259" totalsRowDxfId="251"/>
    <tableColumn id="2" name="Pontuação Análise Currícular" dataDxfId="258" totalsRowDxfId="250"/>
    <tableColumn id="10" name="Experiencia HEAPA" dataDxfId="26" totalsRowDxfId="249"/>
    <tableColumn id="6" name="Tempo de Experiência na função meses (critério de desempate)" dataDxfId="24" totalsRowDxfId="248"/>
    <tableColumn id="12" name="Somatório e Pontuação" dataDxfId="25" totalsRowDxfId="247"/>
  </tableColumns>
  <tableStyleInfo name="TableStyleMedium2" showFirstColumn="0" showLastColumn="0" showRowStripes="1" showColumnStripes="0"/>
</table>
</file>

<file path=xl/tables/table6.xml><?xml version="1.0" encoding="utf-8"?>
<table xmlns="http://schemas.openxmlformats.org/spreadsheetml/2006/main" id="6" name="Tabela132457" displayName="Tabela132457" ref="A4:L10" totalsRowShown="0" headerRowDxfId="246" dataDxfId="245" headerRowBorderDxfId="243" tableBorderDxfId="244" totalsRowBorderDxfId="242">
  <sortState ref="A5:M7">
    <sortCondition descending="1" ref="L5:L7"/>
  </sortState>
  <tableColumns count="12">
    <tableColumn id="1" name="Edital" dataDxfId="240" totalsRowDxfId="241"/>
    <tableColumn id="9" name="Candidato" dataDxfId="238" totalsRowDxfId="239"/>
    <tableColumn id="3" name="Cargo Pretendido" dataDxfId="236" totalsRowDxfId="237"/>
    <tableColumn id="4" name="Nome Candidato" dataDxfId="234" totalsRowDxfId="235"/>
    <tableColumn id="5" name="CPF" dataDxfId="232" totalsRowDxfId="233"/>
    <tableColumn id="13" name="Deficiência" dataDxfId="230" totalsRowDxfId="231"/>
    <tableColumn id="14" name="Data/Hora da Inscrição" dataDxfId="228" totalsRowDxfId="229"/>
    <tableColumn id="2" name="Pontuação Análise Currícular" dataDxfId="226" totalsRowDxfId="227"/>
    <tableColumn id="7" name="Especialização" dataDxfId="220" totalsRowDxfId="221"/>
    <tableColumn id="10" name="Experiencia HEAPA" dataDxfId="224" totalsRowDxfId="225"/>
    <tableColumn id="8" name="Tempo de Experiência na função meses (critério de desempate)" dataDxfId="22" totalsRowDxfId="23"/>
    <tableColumn id="12" name="Somatório e Pontuação" dataDxfId="222" totalsRowDxfId="223"/>
  </tableColumns>
  <tableStyleInfo name="TableStyleMedium2" showFirstColumn="0" showLastColumn="0" showRowStripes="1" showColumnStripes="0"/>
</table>
</file>

<file path=xl/tables/table7.xml><?xml version="1.0" encoding="utf-8"?>
<table xmlns="http://schemas.openxmlformats.org/spreadsheetml/2006/main" id="7" name="Tabela1324578" displayName="Tabela1324578" ref="A4:L16" totalsRowShown="0" headerRowDxfId="219" dataDxfId="218" headerRowBorderDxfId="216" tableBorderDxfId="217" totalsRowBorderDxfId="215">
  <sortState ref="A5:L16">
    <sortCondition descending="1" ref="L5:L16"/>
  </sortState>
  <tableColumns count="12">
    <tableColumn id="1" name="Edital" dataDxfId="213" totalsRowDxfId="214"/>
    <tableColumn id="9" name="Candidato" dataDxfId="211" totalsRowDxfId="212"/>
    <tableColumn id="3" name="Cargo Pretendido" dataDxfId="209" totalsRowDxfId="210"/>
    <tableColumn id="4" name="Nome Candidato" dataDxfId="207" totalsRowDxfId="208"/>
    <tableColumn id="5" name="CPF" dataDxfId="205" totalsRowDxfId="206"/>
    <tableColumn id="13" name="Deficiência" dataDxfId="203" totalsRowDxfId="204"/>
    <tableColumn id="14" name="Data/Hora da Inscrição" dataDxfId="201" totalsRowDxfId="202"/>
    <tableColumn id="2" name="Pontuação Análise Currícular" dataDxfId="199" totalsRowDxfId="200"/>
    <tableColumn id="7" name="Especialização" dataDxfId="197" totalsRowDxfId="198"/>
    <tableColumn id="10" name="Experiencia HEAPA" dataDxfId="195" totalsRowDxfId="196"/>
    <tableColumn id="6" name="Tempo de Experiência na função meses (critério de desempate)" dataDxfId="193" totalsRowDxfId="194"/>
    <tableColumn id="12" name="Somatório e Pontuação" dataDxfId="21" totalsRowDxfId="192"/>
  </tableColumns>
  <tableStyleInfo name="TableStyleMedium2" showFirstColumn="0" showLastColumn="0" showRowStripes="1" showColumnStripes="0"/>
</table>
</file>

<file path=xl/tables/table8.xml><?xml version="1.0" encoding="utf-8"?>
<table xmlns="http://schemas.openxmlformats.org/spreadsheetml/2006/main" id="8" name="Tabela13245789" displayName="Tabela13245789" ref="A4:L5" totalsRowShown="0" headerRowDxfId="191" dataDxfId="190" headerRowBorderDxfId="188" tableBorderDxfId="189" totalsRowBorderDxfId="187">
  <sortState ref="A5:L7">
    <sortCondition descending="1" ref="L5:L7"/>
  </sortState>
  <tableColumns count="12">
    <tableColumn id="1" name="Edital" dataDxfId="185" totalsRowDxfId="186"/>
    <tableColumn id="9" name="Candidato" dataDxfId="183" totalsRowDxfId="184"/>
    <tableColumn id="3" name="Cargo Pretendido" dataDxfId="181" totalsRowDxfId="182"/>
    <tableColumn id="4" name="Nome Candidato" dataDxfId="179" totalsRowDxfId="180"/>
    <tableColumn id="5" name="CPF" dataDxfId="177" totalsRowDxfId="178"/>
    <tableColumn id="13" name="Deficiência" dataDxfId="175" totalsRowDxfId="176"/>
    <tableColumn id="14" name="Data/Hora da Inscrição" dataDxfId="163" totalsRowDxfId="174"/>
    <tableColumn id="2" name="Pontuação Análise Currícular" dataDxfId="172" totalsRowDxfId="173"/>
    <tableColumn id="7" name="Especialização" dataDxfId="170" totalsRowDxfId="171"/>
    <tableColumn id="10" name="Experiencia HEAPA" dataDxfId="168" totalsRowDxfId="169"/>
    <tableColumn id="6" name="Tempo de Experiência na função meses (critério de desempate)" dataDxfId="166" totalsRowDxfId="167"/>
    <tableColumn id="12" name="Somatório e Pontuação" dataDxfId="164" totalsRowDxfId="165">
      <calculatedColumnFormula>SUM(Tabela13245789[[#This Row],[Pontuação Análise Currícular]],Tabela13245789[[#This Row],[Especialização]])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9" name="Tabela1324578910" displayName="Tabela1324578910" ref="A4:L15" totalsRowShown="0" headerRowDxfId="162" dataDxfId="161" headerRowBorderDxfId="159" tableBorderDxfId="160" totalsRowBorderDxfId="158">
  <sortState ref="A5:L15">
    <sortCondition descending="1" ref="L5:L7"/>
  </sortState>
  <tableColumns count="12">
    <tableColumn id="1" name="Edital" dataDxfId="156" totalsRowDxfId="157"/>
    <tableColumn id="9" name="Candidato" dataDxfId="154" totalsRowDxfId="155"/>
    <tableColumn id="3" name="Cargo Pretendido" dataDxfId="152" totalsRowDxfId="153"/>
    <tableColumn id="4" name="Nome Candidato" dataDxfId="150" totalsRowDxfId="151"/>
    <tableColumn id="5" name="CPF" dataDxfId="148" totalsRowDxfId="149"/>
    <tableColumn id="13" name="Deficiência" dataDxfId="146" totalsRowDxfId="147"/>
    <tableColumn id="14" name="Data/Hora da Inscrição" dataDxfId="144" totalsRowDxfId="145"/>
    <tableColumn id="2" name="Pontuação Análise Currícular" dataDxfId="142" totalsRowDxfId="143"/>
    <tableColumn id="7" name="Especialização" dataDxfId="140" totalsRowDxfId="141"/>
    <tableColumn id="10" name="Experiencia HEAPA" dataDxfId="20" totalsRowDxfId="139"/>
    <tableColumn id="6" name="Tempo de Experiência na função meses (critério de desempate)" dataDxfId="19" totalsRowDxfId="138"/>
    <tableColumn id="12" name="Somatório e Pontuação" dataDxfId="18" totalsRowDxfId="137"/>
  </tableColumns>
  <tableStyleInfo name="TableStyleMedium2" showFirstColumn="0" showLastColumn="0" showRowStripes="1" showColumnStripes="0"/>
</table>
</file>

<file path=xl/tables/table10.xml><?xml version="1.0" encoding="utf-8"?>
<table xmlns="http://schemas.openxmlformats.org/spreadsheetml/2006/main" id="10" name="Tabela1324578911" displayName="Tabela1324578911" ref="A4:L6" totalsRowShown="0" headerRowDxfId="136" dataDxfId="135" headerRowBorderDxfId="133" tableBorderDxfId="134" totalsRowBorderDxfId="132">
  <sortState ref="A5:L7">
    <sortCondition descending="1" ref="L5:L7"/>
  </sortState>
  <tableColumns count="12">
    <tableColumn id="1" name="Edital" dataDxfId="130" totalsRowDxfId="131"/>
    <tableColumn id="9" name="Candidato" dataDxfId="128" totalsRowDxfId="129"/>
    <tableColumn id="3" name="Cargo Pretendido" dataDxfId="126" totalsRowDxfId="127"/>
    <tableColumn id="4" name="Nome Candidato" dataDxfId="124" totalsRowDxfId="125"/>
    <tableColumn id="5" name="CPF" dataDxfId="122" totalsRowDxfId="123"/>
    <tableColumn id="13" name="Deficiência" dataDxfId="120" totalsRowDxfId="121"/>
    <tableColumn id="14" name="Data/Hora da Inscrição" dataDxfId="118" totalsRowDxfId="119"/>
    <tableColumn id="2" name="Pontuação Análise Currícular" dataDxfId="116" totalsRowDxfId="117"/>
    <tableColumn id="7" name="Especialização" dataDxfId="114" totalsRowDxfId="115"/>
    <tableColumn id="10" name="Experiencia HEAPA" dataDxfId="112" totalsRowDxfId="113"/>
    <tableColumn id="6" name="Tempo de Experiência na função meses (critério de desempate)" dataDxfId="110" totalsRowDxfId="111"/>
    <tableColumn id="12" name="Somatório e Pontuação" dataDxfId="108" totalsRowDxfId="109">
      <calculatedColumnFormula>SUM(Tabela1324578911[[#This Row],[Pontuação Análise Currícular]],Tabela1324578911[[#This Row],[Especialização]])</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11" name="Tabela132457891112" displayName="Tabela132457891112" ref="A4:L6" totalsRowShown="0" headerRowDxfId="82" dataDxfId="107" headerRowBorderDxfId="93" tableBorderDxfId="94" totalsRowBorderDxfId="92">
  <sortState ref="A5:L7">
    <sortCondition descending="1" ref="L5:L7"/>
  </sortState>
  <tableColumns count="12">
    <tableColumn id="1" name="Edital" dataDxfId="91" totalsRowDxfId="106"/>
    <tableColumn id="9" name="Candidato" dataDxfId="90" totalsRowDxfId="105"/>
    <tableColumn id="3" name="Cargo Pretendido" dataDxfId="89" totalsRowDxfId="104"/>
    <tableColumn id="4" name="Nome Candidato" dataDxfId="88" totalsRowDxfId="103"/>
    <tableColumn id="5" name="CPF" dataDxfId="87" totalsRowDxfId="102"/>
    <tableColumn id="13" name="Deficiência" dataDxfId="86" totalsRowDxfId="101"/>
    <tableColumn id="14" name="Data/Hora da Inscrição" dataDxfId="85" totalsRowDxfId="100"/>
    <tableColumn id="2" name="Pontuação Análise Currícular" dataDxfId="84" totalsRowDxfId="99"/>
    <tableColumn id="7" name="Especialização" dataDxfId="83" totalsRowDxfId="98"/>
    <tableColumn id="10" name="Experiencia HEAPA" dataDxfId="7" totalsRowDxfId="97"/>
    <tableColumn id="6" name="Tempo de Experiência na função meses (critério de desempate)" dataDxfId="6" totalsRowDxfId="96"/>
    <tableColumn id="12" name="Somatório e Pontuação" dataDxfId="5" totalsRowDxfId="95"/>
  </tableColumns>
  <tableStyleInfo name="TableStyleMedium2" showFirstColumn="0" showLastColumn="0" showRowStripes="1" showColumnStripes="0"/>
</table>
</file>

<file path=xl/tables/table12.xml><?xml version="1.0" encoding="utf-8"?>
<table xmlns="http://schemas.openxmlformats.org/spreadsheetml/2006/main" id="12" name="Tabela1324578913" displayName="Tabela1324578913" ref="A4:L26" totalsRowShown="0" headerRowDxfId="81" dataDxfId="80" headerRowBorderDxfId="78" tableBorderDxfId="79" totalsRowBorderDxfId="77">
  <sortState ref="A5:L26">
    <sortCondition descending="1" ref="L5:L26"/>
  </sortState>
  <tableColumns count="12">
    <tableColumn id="1" name="Edital" dataDxfId="75" totalsRowDxfId="76"/>
    <tableColumn id="9" name="Candidato" dataDxfId="73" totalsRowDxfId="74"/>
    <tableColumn id="3" name="Cargo Pretendido" dataDxfId="71" totalsRowDxfId="72"/>
    <tableColumn id="4" name="Nome Candidato" dataDxfId="69" totalsRowDxfId="70"/>
    <tableColumn id="5" name="CPF" dataDxfId="67" totalsRowDxfId="68"/>
    <tableColumn id="13" name="Deficiência" dataDxfId="65" totalsRowDxfId="66"/>
    <tableColumn id="14" name="Data/Hora da Inscrição" dataDxfId="55" totalsRowDxfId="64"/>
    <tableColumn id="2" name="Pontuação Análise Currícular" dataDxfId="62" totalsRowDxfId="63"/>
    <tableColumn id="7" name="Especialização" dataDxfId="60" totalsRowDxfId="61"/>
    <tableColumn id="10" name="Experiencia HEAPA" dataDxfId="58" totalsRowDxfId="59"/>
    <tableColumn id="6" name="Tempo de Experiência na função meses (critério de desempate)" dataDxfId="4" totalsRowDxfId="57"/>
    <tableColumn id="12" name="Somatório e Pontuação" dataDxfId="3" totalsRowDxfId="56"/>
  </tableColumns>
  <tableStyleInfo name="TableStyleMedium2" showFirstColumn="0" showLastColumn="0" showRowStripes="1" showColumnStripes="0"/>
</table>
</file>

<file path=xl/tables/table13.xml><?xml version="1.0" encoding="utf-8"?>
<table xmlns="http://schemas.openxmlformats.org/spreadsheetml/2006/main" id="13" name="Tabela1324578914" displayName="Tabela1324578914" ref="A4:L9" totalsRowShown="0" headerRowDxfId="54" dataDxfId="53" headerRowBorderDxfId="51" tableBorderDxfId="52" totalsRowBorderDxfId="50">
  <sortState ref="A5:L7">
    <sortCondition descending="1" ref="L5:L7"/>
  </sortState>
  <tableColumns count="12">
    <tableColumn id="1" name="Edital" dataDxfId="48" totalsRowDxfId="49"/>
    <tableColumn id="9" name="Candidato" dataDxfId="46" totalsRowDxfId="47"/>
    <tableColumn id="3" name="Cargo Pretendido" dataDxfId="44" totalsRowDxfId="45"/>
    <tableColumn id="4" name="Nome Candidato" dataDxfId="42" totalsRowDxfId="43"/>
    <tableColumn id="5" name="CPF" dataDxfId="40" totalsRowDxfId="41"/>
    <tableColumn id="13" name="Deficiência" dataDxfId="38" totalsRowDxfId="39"/>
    <tableColumn id="14" name="Data/Hora da Inscrição" dataDxfId="36" totalsRowDxfId="37"/>
    <tableColumn id="2" name="Pontuação Análise Currícular" dataDxfId="34" totalsRowDxfId="35"/>
    <tableColumn id="7" name="Especialização" dataDxfId="32" totalsRowDxfId="33"/>
    <tableColumn id="10" name="Experiencia HEAPA" dataDxfId="2" totalsRowDxfId="31"/>
    <tableColumn id="6" name="Tempo de Experiência na função meses (critério de desempate)" dataDxfId="1" totalsRowDxfId="30"/>
    <tableColumn id="12" name="Somatório e Pontuação" dataDxfId="0" totalsRowDxfId="29"/>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18"/>
  <sheetViews>
    <sheetView showGridLines="0" tabSelected="1" zoomScale="85" zoomScaleNormal="85" workbookViewId="0">
      <selection sqref="A1:H1"/>
    </sheetView>
  </sheetViews>
  <sheetFormatPr defaultColWidth="9.140625" defaultRowHeight="12.75" x14ac:dyDescent="0.25"/>
  <cols>
    <col min="1" max="2" width="11.140625" style="2" customWidth="1"/>
    <col min="3" max="3" width="34.42578125" style="2" customWidth="1"/>
    <col min="4" max="4" width="42.85546875" style="1" customWidth="1"/>
    <col min="5" max="5" width="17.42578125" style="2" customWidth="1"/>
    <col min="6" max="6" width="13.5703125" style="2" customWidth="1"/>
    <col min="7" max="7" width="17.42578125" style="2" customWidth="1"/>
    <col min="8" max="8" width="21.28515625" style="2" customWidth="1"/>
    <col min="9" max="9" width="19.28515625" style="3" hidden="1" customWidth="1"/>
    <col min="10" max="10" width="24.28515625" style="3" hidden="1" customWidth="1"/>
    <col min="11" max="11" width="18.140625" style="1" customWidth="1"/>
    <col min="12" max="12" width="16.140625" style="1" bestFit="1" customWidth="1"/>
    <col min="13" max="16384" width="9.140625" style="1"/>
  </cols>
  <sheetData>
    <row r="1" spans="1:16137" ht="20.100000000000001" customHeight="1" x14ac:dyDescent="0.25">
      <c r="A1" s="63" t="s">
        <v>4</v>
      </c>
      <c r="B1" s="63"/>
      <c r="C1" s="63"/>
      <c r="D1" s="63"/>
      <c r="E1" s="63"/>
      <c r="F1" s="63"/>
      <c r="G1" s="63"/>
      <c r="H1" s="63"/>
      <c r="I1" s="64"/>
      <c r="J1" s="64"/>
      <c r="K1" s="64"/>
    </row>
    <row r="2" spans="1:16137" ht="20.100000000000001" customHeight="1" x14ac:dyDescent="0.25">
      <c r="A2" s="63" t="s">
        <v>5</v>
      </c>
      <c r="B2" s="63"/>
      <c r="C2" s="63"/>
      <c r="D2" s="63"/>
      <c r="E2" s="63"/>
      <c r="F2" s="63"/>
      <c r="G2" s="63"/>
      <c r="H2" s="63"/>
      <c r="I2" s="65"/>
      <c r="J2" s="65"/>
      <c r="K2" s="65"/>
    </row>
    <row r="3" spans="1:16137" ht="20.100000000000001" customHeight="1" x14ac:dyDescent="0.25">
      <c r="A3" s="67" t="s">
        <v>48</v>
      </c>
      <c r="B3" s="68"/>
      <c r="C3" s="68"/>
      <c r="D3" s="68"/>
      <c r="E3" s="68"/>
      <c r="F3" s="68"/>
      <c r="G3" s="68"/>
      <c r="H3" s="68"/>
      <c r="I3" s="66"/>
      <c r="J3" s="66"/>
      <c r="K3" s="66"/>
    </row>
    <row r="4" spans="1:16137" s="4" customFormat="1" ht="48" customHeight="1" x14ac:dyDescent="0.25">
      <c r="A4" s="8" t="s">
        <v>0</v>
      </c>
      <c r="B4" s="8" t="s">
        <v>10</v>
      </c>
      <c r="C4" s="5" t="s">
        <v>1</v>
      </c>
      <c r="D4" s="5" t="s">
        <v>2</v>
      </c>
      <c r="E4" s="5" t="s">
        <v>3</v>
      </c>
      <c r="F4" s="5" t="s">
        <v>25</v>
      </c>
      <c r="G4" s="5" t="s">
        <v>27</v>
      </c>
      <c r="H4" s="6" t="s">
        <v>7</v>
      </c>
      <c r="I4" s="7" t="s">
        <v>9</v>
      </c>
      <c r="J4" s="7" t="s">
        <v>28</v>
      </c>
      <c r="K4" s="9" t="s">
        <v>6</v>
      </c>
    </row>
    <row r="5" spans="1:16137" s="4" customFormat="1" ht="21" customHeight="1" x14ac:dyDescent="0.2">
      <c r="A5" s="10" t="s">
        <v>47</v>
      </c>
      <c r="B5" s="10" t="s">
        <v>11</v>
      </c>
      <c r="C5" s="11" t="s">
        <v>44</v>
      </c>
      <c r="D5" s="15" t="s">
        <v>42</v>
      </c>
      <c r="E5" s="16">
        <v>2983964130</v>
      </c>
      <c r="F5" s="12" t="s">
        <v>26</v>
      </c>
      <c r="G5" s="12" t="s">
        <v>45</v>
      </c>
      <c r="H5" s="13">
        <v>5</v>
      </c>
      <c r="I5" s="14">
        <v>0</v>
      </c>
      <c r="J5" s="18">
        <v>120</v>
      </c>
      <c r="K5" s="26">
        <v>5</v>
      </c>
    </row>
    <row r="6" spans="1:16137" s="4" customFormat="1" ht="21" customHeight="1" x14ac:dyDescent="0.2">
      <c r="A6" s="10" t="s">
        <v>47</v>
      </c>
      <c r="B6" s="10" t="s">
        <v>13</v>
      </c>
      <c r="C6" s="11" t="s">
        <v>44</v>
      </c>
      <c r="D6" s="15" t="s">
        <v>43</v>
      </c>
      <c r="E6" s="16">
        <v>7077702383</v>
      </c>
      <c r="F6" s="12" t="s">
        <v>26</v>
      </c>
      <c r="G6" s="12" t="s">
        <v>46</v>
      </c>
      <c r="H6" s="13">
        <v>0</v>
      </c>
      <c r="I6" s="14"/>
      <c r="J6" s="18"/>
      <c r="K6" s="26">
        <f>SUM(Tabela13[[#This Row],[Pontuação Análise Currícular]],Tabela13[[#This Row],[Tempo de Experiência na função meses (critério de desempate)]],)</f>
        <v>0</v>
      </c>
    </row>
    <row r="7" spans="1:16137" s="2" customFormat="1" ht="20.100000000000001" customHeight="1" x14ac:dyDescent="0.25">
      <c r="D7" s="1"/>
      <c r="I7" s="3"/>
      <c r="J7" s="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row>
    <row r="8" spans="1:16137" s="2" customFormat="1" ht="20.100000000000001" customHeight="1" x14ac:dyDescent="0.25">
      <c r="D8" s="1"/>
      <c r="I8" s="3"/>
      <c r="J8" s="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row>
    <row r="9" spans="1:16137" s="2" customFormat="1" ht="20.100000000000001" customHeight="1" x14ac:dyDescent="0.25">
      <c r="D9" s="1"/>
      <c r="I9" s="3"/>
      <c r="J9" s="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row>
    <row r="10" spans="1:16137" s="2" customFormat="1" ht="20.100000000000001" customHeight="1" x14ac:dyDescent="0.25">
      <c r="D10" s="1"/>
      <c r="I10" s="3"/>
      <c r="J10" s="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row>
    <row r="11" spans="1:16137" s="2" customFormat="1" ht="20.100000000000001" customHeight="1" x14ac:dyDescent="0.25">
      <c r="D11" s="1"/>
      <c r="I11" s="3"/>
      <c r="J11" s="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row>
    <row r="12" spans="1:16137" s="2" customFormat="1" ht="20.100000000000001" customHeight="1" x14ac:dyDescent="0.25">
      <c r="D12" s="1"/>
      <c r="I12" s="3"/>
      <c r="J12" s="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row>
    <row r="13" spans="1:16137" s="2" customFormat="1" ht="20.100000000000001" customHeight="1" x14ac:dyDescent="0.25">
      <c r="D13" s="1"/>
      <c r="I13" s="3"/>
      <c r="J13" s="3"/>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row>
    <row r="14" spans="1:16137" s="2" customFormat="1" ht="20.100000000000001" customHeight="1" x14ac:dyDescent="0.25">
      <c r="D14" s="1"/>
      <c r="I14" s="3"/>
      <c r="J14" s="3"/>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row>
    <row r="15" spans="1:16137" s="2" customFormat="1" ht="20.100000000000001" customHeight="1" x14ac:dyDescent="0.25">
      <c r="D15" s="1"/>
      <c r="I15" s="3"/>
      <c r="J15" s="3"/>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row>
    <row r="16" spans="1:16137" s="2" customFormat="1" ht="20.100000000000001" customHeight="1" x14ac:dyDescent="0.25">
      <c r="D16" s="1"/>
      <c r="I16" s="3"/>
      <c r="J16" s="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row>
    <row r="17" spans="4:16137" s="2" customFormat="1" ht="20.100000000000001" customHeight="1" x14ac:dyDescent="0.25">
      <c r="D17" s="1"/>
      <c r="I17" s="3"/>
      <c r="J17" s="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row>
    <row r="18" spans="4:16137" s="2" customFormat="1" ht="20.100000000000001" customHeight="1" x14ac:dyDescent="0.25">
      <c r="D18" s="1"/>
      <c r="I18" s="3"/>
      <c r="J18" s="3"/>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row>
  </sheetData>
  <mergeCells count="4">
    <mergeCell ref="A1:H1"/>
    <mergeCell ref="I1:K3"/>
    <mergeCell ref="A2:H2"/>
    <mergeCell ref="A3:H3"/>
  </mergeCells>
  <conditionalFormatting sqref="E1:E5 E7:E1048576">
    <cfRule type="duplicateValues" dxfId="17" priority="3"/>
  </conditionalFormatting>
  <conditionalFormatting sqref="E6">
    <cfRule type="duplicateValues" dxfId="16" priority="1"/>
  </conditionalFormatting>
  <dataValidations disablePrompts="1" count="1">
    <dataValidation type="list" allowBlank="1" showInputMessage="1" showErrorMessage="1" sqref="WVE5 WLI5 WBM5 VRQ5 VHU5 UXY5 UOC5 UEG5 TUK5 TKO5 TAS5 SQW5 SHA5 RXE5 RNI5 RDM5 QTQ5 QJU5 PZY5 PQC5 PGG5 OWK5 OMO5 OCS5 NSW5 NJA5 MZE5 MPI5 MFM5 LVQ5 LLU5 LBY5 KSC5 KIG5 JYK5 JOO5 JES5 IUW5 ILA5 IBE5 HRI5 HHM5 GXQ5 GNU5 GDY5 FUC5 FKG5 FAK5 EQO5 EGS5 DWW5 DNA5 DDE5 CTI5 CJM5 BZQ5 BPU5 BFY5 AWC5 AMG5 ACK5 SO5 IS5">
      <formula1>"CANCELADO,CLASSIFICADO,DESCLASSIFICADO"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80" zoomScaleNormal="80" workbookViewId="0">
      <selection activeCell="K4" sqref="K4"/>
    </sheetView>
  </sheetViews>
  <sheetFormatPr defaultRowHeight="39.75" customHeight="1" x14ac:dyDescent="0.25"/>
  <cols>
    <col min="1" max="1" width="14.5703125" customWidth="1"/>
    <col min="2" max="2" width="18.5703125" customWidth="1"/>
    <col min="3" max="3" width="35.7109375" customWidth="1"/>
    <col min="4" max="4" width="37.85546875" customWidth="1"/>
    <col min="5" max="5" width="23.28515625" customWidth="1"/>
    <col min="6" max="6" width="13.85546875" customWidth="1"/>
    <col min="7" max="7" width="24.28515625" customWidth="1"/>
    <col min="8" max="8" width="15.28515625" customWidth="1"/>
    <col min="9" max="9" width="17.42578125" hidden="1" customWidth="1"/>
    <col min="10" max="10" width="18" hidden="1" customWidth="1"/>
    <col min="11" max="11" width="22.85546875" customWidth="1"/>
    <col min="12" max="12" width="14.28515625" customWidth="1"/>
  </cols>
  <sheetData>
    <row r="1" spans="1:12" ht="26.25" customHeight="1" x14ac:dyDescent="0.25">
      <c r="A1" s="63" t="s">
        <v>4</v>
      </c>
      <c r="B1" s="63"/>
      <c r="C1" s="63"/>
      <c r="D1" s="63"/>
      <c r="E1" s="63"/>
      <c r="F1" s="63"/>
      <c r="G1" s="63"/>
      <c r="H1" s="63"/>
      <c r="I1" s="64"/>
      <c r="J1" s="64"/>
      <c r="K1" s="64"/>
      <c r="L1" s="64"/>
    </row>
    <row r="2" spans="1:12" ht="26.25" customHeight="1" x14ac:dyDescent="0.25">
      <c r="A2" s="63" t="s">
        <v>5</v>
      </c>
      <c r="B2" s="63"/>
      <c r="C2" s="63"/>
      <c r="D2" s="63"/>
      <c r="E2" s="63"/>
      <c r="F2" s="63"/>
      <c r="G2" s="63"/>
      <c r="H2" s="63"/>
      <c r="I2" s="65"/>
      <c r="J2" s="65"/>
      <c r="K2" s="65"/>
      <c r="L2" s="65"/>
    </row>
    <row r="3" spans="1:12" ht="26.25" customHeight="1" x14ac:dyDescent="0.25">
      <c r="A3" s="67" t="s">
        <v>48</v>
      </c>
      <c r="B3" s="68"/>
      <c r="C3" s="68"/>
      <c r="D3" s="68"/>
      <c r="E3" s="68"/>
      <c r="F3" s="68"/>
      <c r="G3" s="68"/>
      <c r="H3" s="68"/>
      <c r="I3" s="66"/>
      <c r="J3" s="66"/>
      <c r="K3" s="66"/>
      <c r="L3" s="66"/>
    </row>
    <row r="4" spans="1:12" ht="39.75" customHeight="1" x14ac:dyDescent="0.25">
      <c r="A4" s="55" t="s">
        <v>0</v>
      </c>
      <c r="B4" s="55" t="s">
        <v>10</v>
      </c>
      <c r="C4" s="56" t="s">
        <v>1</v>
      </c>
      <c r="D4" s="56" t="s">
        <v>2</v>
      </c>
      <c r="E4" s="56" t="s">
        <v>3</v>
      </c>
      <c r="F4" s="56" t="s">
        <v>25</v>
      </c>
      <c r="G4" s="56" t="s">
        <v>27</v>
      </c>
      <c r="H4" s="57" t="s">
        <v>7</v>
      </c>
      <c r="I4" s="58" t="s">
        <v>9</v>
      </c>
      <c r="J4" s="58" t="s">
        <v>28</v>
      </c>
      <c r="K4" s="58" t="s">
        <v>239</v>
      </c>
      <c r="L4" s="59" t="s">
        <v>6</v>
      </c>
    </row>
    <row r="5" spans="1:12" s="4" customFormat="1" ht="21" customHeight="1" x14ac:dyDescent="0.25">
      <c r="A5" s="25" t="s">
        <v>47</v>
      </c>
      <c r="B5" s="10" t="s">
        <v>13</v>
      </c>
      <c r="C5" s="11" t="s">
        <v>31</v>
      </c>
      <c r="D5" s="15" t="s">
        <v>50</v>
      </c>
      <c r="E5" s="16">
        <v>5164141</v>
      </c>
      <c r="F5" s="12" t="s">
        <v>26</v>
      </c>
      <c r="G5" s="60" t="s">
        <v>56</v>
      </c>
      <c r="H5" s="13">
        <v>5</v>
      </c>
      <c r="I5" s="14"/>
      <c r="J5" s="18"/>
      <c r="K5" s="18">
        <v>48</v>
      </c>
      <c r="L5" s="26">
        <v>53</v>
      </c>
    </row>
    <row r="6" spans="1:12" s="4" customFormat="1" ht="21" customHeight="1" x14ac:dyDescent="0.25">
      <c r="A6" s="25" t="s">
        <v>47</v>
      </c>
      <c r="B6" s="10" t="s">
        <v>12</v>
      </c>
      <c r="C6" s="11" t="s">
        <v>31</v>
      </c>
      <c r="D6" s="15" t="s">
        <v>51</v>
      </c>
      <c r="E6" s="16">
        <v>9823250618</v>
      </c>
      <c r="F6" s="12" t="s">
        <v>26</v>
      </c>
      <c r="G6" s="60" t="s">
        <v>57</v>
      </c>
      <c r="H6" s="13">
        <v>5</v>
      </c>
      <c r="I6" s="14"/>
      <c r="J6" s="18"/>
      <c r="K6" s="18">
        <v>14</v>
      </c>
      <c r="L6" s="26">
        <v>19</v>
      </c>
    </row>
    <row r="7" spans="1:12" s="4" customFormat="1" ht="21" customHeight="1" x14ac:dyDescent="0.25">
      <c r="A7" s="25" t="s">
        <v>47</v>
      </c>
      <c r="B7" s="10" t="s">
        <v>14</v>
      </c>
      <c r="C7" s="11" t="s">
        <v>31</v>
      </c>
      <c r="D7" s="15" t="s">
        <v>54</v>
      </c>
      <c r="E7" s="16">
        <v>652765157</v>
      </c>
      <c r="F7" s="12" t="s">
        <v>26</v>
      </c>
      <c r="G7" s="60">
        <v>45300.676412037035</v>
      </c>
      <c r="H7" s="13">
        <v>0</v>
      </c>
      <c r="I7" s="14"/>
      <c r="J7" s="18"/>
      <c r="K7" s="18">
        <v>12</v>
      </c>
      <c r="L7" s="26">
        <v>12</v>
      </c>
    </row>
    <row r="8" spans="1:12" s="4" customFormat="1" ht="21" customHeight="1" x14ac:dyDescent="0.25">
      <c r="A8" s="25" t="s">
        <v>47</v>
      </c>
      <c r="B8" s="10" t="s">
        <v>11</v>
      </c>
      <c r="C8" s="11" t="s">
        <v>31</v>
      </c>
      <c r="D8" s="15" t="s">
        <v>49</v>
      </c>
      <c r="E8" s="16">
        <v>5711897179</v>
      </c>
      <c r="F8" s="12" t="s">
        <v>26</v>
      </c>
      <c r="G8" s="60" t="s">
        <v>55</v>
      </c>
      <c r="H8" s="13">
        <v>5</v>
      </c>
      <c r="I8" s="14"/>
      <c r="J8" s="18"/>
      <c r="K8" s="18">
        <v>3</v>
      </c>
      <c r="L8" s="26">
        <v>8</v>
      </c>
    </row>
    <row r="9" spans="1:12" s="4" customFormat="1" ht="21" customHeight="1" x14ac:dyDescent="0.25">
      <c r="A9" s="25" t="s">
        <v>47</v>
      </c>
      <c r="B9" s="10" t="s">
        <v>18</v>
      </c>
      <c r="C9" s="11" t="s">
        <v>31</v>
      </c>
      <c r="D9" s="15" t="s">
        <v>52</v>
      </c>
      <c r="E9" s="16">
        <v>71231626178</v>
      </c>
      <c r="F9" s="12" t="s">
        <v>26</v>
      </c>
      <c r="G9" s="60" t="s">
        <v>58</v>
      </c>
      <c r="H9" s="13">
        <v>5</v>
      </c>
      <c r="I9" s="14"/>
      <c r="J9" s="18"/>
      <c r="K9" s="18">
        <v>0</v>
      </c>
      <c r="L9" s="26">
        <v>5</v>
      </c>
    </row>
    <row r="10" spans="1:12" s="4" customFormat="1" ht="21" customHeight="1" x14ac:dyDescent="0.25">
      <c r="A10" s="25" t="s">
        <v>47</v>
      </c>
      <c r="B10" s="10" t="s">
        <v>15</v>
      </c>
      <c r="C10" s="11" t="s">
        <v>31</v>
      </c>
      <c r="D10" s="15" t="s">
        <v>53</v>
      </c>
      <c r="E10" s="16">
        <v>4197537107</v>
      </c>
      <c r="F10" s="12" t="s">
        <v>26</v>
      </c>
      <c r="G10" s="60" t="s">
        <v>59</v>
      </c>
      <c r="H10" s="13">
        <v>5</v>
      </c>
      <c r="I10" s="14"/>
      <c r="J10" s="18"/>
      <c r="K10" s="18">
        <v>0</v>
      </c>
      <c r="L10" s="26">
        <v>5</v>
      </c>
    </row>
  </sheetData>
  <mergeCells count="4">
    <mergeCell ref="A1:H1"/>
    <mergeCell ref="I1:L3"/>
    <mergeCell ref="A2:H2"/>
    <mergeCell ref="A3:H3"/>
  </mergeCells>
  <conditionalFormatting sqref="E1:E3">
    <cfRule type="duplicateValues" dxfId="15" priority="4"/>
  </conditionalFormatting>
  <conditionalFormatting sqref="E4">
    <cfRule type="duplicateValues" dxfId="14" priority="3"/>
  </conditionalFormatting>
  <conditionalFormatting sqref="E8">
    <cfRule type="duplicateValues" dxfId="13" priority="5"/>
  </conditionalFormatting>
  <conditionalFormatting sqref="E9:E10 E5:E7">
    <cfRule type="duplicateValues" dxfId="12" priority="6"/>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80" zoomScaleNormal="80" workbookViewId="0">
      <selection activeCell="K4" sqref="K4"/>
    </sheetView>
  </sheetViews>
  <sheetFormatPr defaultRowHeight="15" x14ac:dyDescent="0.25"/>
  <cols>
    <col min="1" max="1" width="17.7109375" customWidth="1"/>
    <col min="2" max="2" width="12.85546875" customWidth="1"/>
    <col min="3" max="3" width="31.140625" customWidth="1"/>
    <col min="4" max="4" width="29.7109375" customWidth="1"/>
    <col min="5" max="5" width="16.42578125" customWidth="1"/>
    <col min="6" max="6" width="16.140625" customWidth="1"/>
    <col min="7" max="7" width="23.140625" customWidth="1"/>
    <col min="8" max="8" width="15.5703125" customWidth="1"/>
    <col min="9" max="9" width="13.7109375" hidden="1" customWidth="1"/>
    <col min="10" max="10" width="17.85546875" hidden="1" customWidth="1"/>
    <col min="11" max="11" width="17.85546875" customWidth="1"/>
    <col min="12" max="12" width="14.42578125" customWidth="1"/>
  </cols>
  <sheetData>
    <row r="1" spans="1:12" x14ac:dyDescent="0.25">
      <c r="A1" s="63" t="s">
        <v>4</v>
      </c>
      <c r="B1" s="63"/>
      <c r="C1" s="63"/>
      <c r="D1" s="63"/>
      <c r="E1" s="63"/>
      <c r="F1" s="63"/>
      <c r="G1" s="63"/>
      <c r="H1" s="63"/>
      <c r="I1" s="64"/>
      <c r="J1" s="64"/>
      <c r="K1" s="64"/>
      <c r="L1" s="64"/>
    </row>
    <row r="2" spans="1:12" x14ac:dyDescent="0.25">
      <c r="A2" s="63" t="s">
        <v>5</v>
      </c>
      <c r="B2" s="63"/>
      <c r="C2" s="63"/>
      <c r="D2" s="63"/>
      <c r="E2" s="63"/>
      <c r="F2" s="63"/>
      <c r="G2" s="63"/>
      <c r="H2" s="63"/>
      <c r="I2" s="65"/>
      <c r="J2" s="65"/>
      <c r="K2" s="65"/>
      <c r="L2" s="65"/>
    </row>
    <row r="3" spans="1:12" x14ac:dyDescent="0.25">
      <c r="A3" s="67" t="s">
        <v>48</v>
      </c>
      <c r="B3" s="68"/>
      <c r="C3" s="68"/>
      <c r="D3" s="68"/>
      <c r="E3" s="68"/>
      <c r="F3" s="68"/>
      <c r="G3" s="68"/>
      <c r="H3" s="68"/>
      <c r="I3" s="66"/>
      <c r="J3" s="66"/>
      <c r="K3" s="66"/>
      <c r="L3" s="66"/>
    </row>
    <row r="4" spans="1:12" ht="48.75" customHeight="1" x14ac:dyDescent="0.25">
      <c r="A4" s="55" t="s">
        <v>0</v>
      </c>
      <c r="B4" s="55" t="s">
        <v>10</v>
      </c>
      <c r="C4" s="56" t="s">
        <v>1</v>
      </c>
      <c r="D4" s="56" t="s">
        <v>2</v>
      </c>
      <c r="E4" s="56" t="s">
        <v>3</v>
      </c>
      <c r="F4" s="56" t="s">
        <v>25</v>
      </c>
      <c r="G4" s="56" t="s">
        <v>27</v>
      </c>
      <c r="H4" s="57" t="s">
        <v>7</v>
      </c>
      <c r="I4" s="58" t="s">
        <v>9</v>
      </c>
      <c r="J4" s="58" t="s">
        <v>28</v>
      </c>
      <c r="K4" s="58" t="s">
        <v>239</v>
      </c>
      <c r="L4" s="59" t="s">
        <v>6</v>
      </c>
    </row>
    <row r="5" spans="1:12" x14ac:dyDescent="0.25">
      <c r="A5" s="25" t="s">
        <v>47</v>
      </c>
      <c r="B5" s="10" t="s">
        <v>11</v>
      </c>
      <c r="C5" s="11" t="s">
        <v>41</v>
      </c>
      <c r="D5" s="15" t="s">
        <v>60</v>
      </c>
      <c r="E5" s="61">
        <v>92572570106</v>
      </c>
      <c r="F5" s="62" t="s">
        <v>26</v>
      </c>
      <c r="G5" s="60" t="s">
        <v>67</v>
      </c>
      <c r="H5" s="13">
        <v>5</v>
      </c>
      <c r="I5" s="14"/>
      <c r="J5" s="18"/>
      <c r="K5" s="18">
        <v>18</v>
      </c>
      <c r="L5" s="26">
        <v>23</v>
      </c>
    </row>
    <row r="6" spans="1:12" x14ac:dyDescent="0.25">
      <c r="A6" s="25" t="s">
        <v>47</v>
      </c>
      <c r="B6" s="10" t="s">
        <v>18</v>
      </c>
      <c r="C6" s="11" t="s">
        <v>41</v>
      </c>
      <c r="D6" s="15" t="s">
        <v>63</v>
      </c>
      <c r="E6" s="61">
        <v>83406492134</v>
      </c>
      <c r="F6" s="62" t="s">
        <v>26</v>
      </c>
      <c r="G6" s="60" t="s">
        <v>70</v>
      </c>
      <c r="H6" s="13">
        <v>5</v>
      </c>
      <c r="I6" s="14"/>
      <c r="J6" s="18"/>
      <c r="K6" s="18">
        <v>12</v>
      </c>
      <c r="L6" s="26">
        <v>17</v>
      </c>
    </row>
    <row r="7" spans="1:12" x14ac:dyDescent="0.25">
      <c r="A7" s="25" t="s">
        <v>47</v>
      </c>
      <c r="B7" s="10" t="s">
        <v>15</v>
      </c>
      <c r="C7" s="11" t="s">
        <v>41</v>
      </c>
      <c r="D7" s="15" t="s">
        <v>64</v>
      </c>
      <c r="E7" s="61" t="s">
        <v>65</v>
      </c>
      <c r="F7" s="62" t="s">
        <v>26</v>
      </c>
      <c r="G7" s="60" t="s">
        <v>71</v>
      </c>
      <c r="H7" s="13">
        <v>5</v>
      </c>
      <c r="I7" s="14"/>
      <c r="J7" s="18"/>
      <c r="K7" s="18">
        <v>12</v>
      </c>
      <c r="L7" s="26">
        <v>17</v>
      </c>
    </row>
    <row r="8" spans="1:12" x14ac:dyDescent="0.25">
      <c r="A8" s="25" t="s">
        <v>47</v>
      </c>
      <c r="B8" s="10" t="s">
        <v>14</v>
      </c>
      <c r="C8" s="11" t="s">
        <v>41</v>
      </c>
      <c r="D8" s="15" t="s">
        <v>66</v>
      </c>
      <c r="E8" s="61">
        <v>38198886168</v>
      </c>
      <c r="F8" s="62" t="s">
        <v>26</v>
      </c>
      <c r="G8" s="60" t="s">
        <v>72</v>
      </c>
      <c r="H8" s="13">
        <v>5</v>
      </c>
      <c r="I8" s="14"/>
      <c r="J8" s="18"/>
      <c r="K8" s="18">
        <v>3</v>
      </c>
      <c r="L8" s="26">
        <v>8</v>
      </c>
    </row>
    <row r="9" spans="1:12" ht="15.75" customHeight="1" x14ac:dyDescent="0.25">
      <c r="A9" s="25" t="s">
        <v>47</v>
      </c>
      <c r="B9" s="10" t="s">
        <v>13</v>
      </c>
      <c r="C9" s="11" t="s">
        <v>41</v>
      </c>
      <c r="D9" s="15" t="s">
        <v>61</v>
      </c>
      <c r="E9" s="61">
        <v>2522792393</v>
      </c>
      <c r="F9" s="62" t="s">
        <v>26</v>
      </c>
      <c r="G9" s="60" t="s">
        <v>68</v>
      </c>
      <c r="H9" s="13">
        <v>5</v>
      </c>
      <c r="I9" s="14"/>
      <c r="J9" s="18"/>
      <c r="K9" s="18">
        <v>0</v>
      </c>
      <c r="L9" s="26">
        <v>5</v>
      </c>
    </row>
    <row r="10" spans="1:12" x14ac:dyDescent="0.25">
      <c r="A10" s="25" t="s">
        <v>47</v>
      </c>
      <c r="B10" s="10" t="s">
        <v>12</v>
      </c>
      <c r="C10" s="11" t="s">
        <v>41</v>
      </c>
      <c r="D10" s="15" t="s">
        <v>62</v>
      </c>
      <c r="E10" s="61">
        <v>3005426157</v>
      </c>
      <c r="F10" s="62" t="s">
        <v>26</v>
      </c>
      <c r="G10" s="60" t="s">
        <v>69</v>
      </c>
      <c r="H10" s="13">
        <v>5</v>
      </c>
      <c r="I10" s="14"/>
      <c r="J10" s="18"/>
      <c r="K10" s="18">
        <v>0</v>
      </c>
      <c r="L10" s="26">
        <v>5</v>
      </c>
    </row>
  </sheetData>
  <mergeCells count="4">
    <mergeCell ref="A1:H1"/>
    <mergeCell ref="I1:L3"/>
    <mergeCell ref="A2:H2"/>
    <mergeCell ref="A3:H3"/>
  </mergeCells>
  <conditionalFormatting sqref="E1:E3">
    <cfRule type="duplicateValues" dxfId="11" priority="4"/>
  </conditionalFormatting>
  <conditionalFormatting sqref="E4">
    <cfRule type="duplicateValues" dxfId="10" priority="3"/>
  </conditionalFormatting>
  <conditionalFormatting sqref="E5">
    <cfRule type="duplicateValues" dxfId="9" priority="5"/>
  </conditionalFormatting>
  <conditionalFormatting sqref="E6:E10">
    <cfRule type="duplicateValues" dxfId="8" priority="1"/>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80" zoomScaleNormal="80" workbookViewId="0">
      <selection activeCell="L4" sqref="L4"/>
    </sheetView>
  </sheetViews>
  <sheetFormatPr defaultRowHeight="22.5" customHeight="1" x14ac:dyDescent="0.25"/>
  <cols>
    <col min="1" max="1" width="10.7109375" bestFit="1" customWidth="1"/>
    <col min="2" max="2" width="13.7109375" bestFit="1" customWidth="1"/>
    <col min="3" max="3" width="24" customWidth="1"/>
    <col min="4" max="4" width="40.5703125" customWidth="1"/>
    <col min="5" max="5" width="19" customWidth="1"/>
    <col min="6" max="6" width="17.28515625" customWidth="1"/>
    <col min="7" max="7" width="23.85546875" customWidth="1"/>
    <col min="8" max="8" width="22" customWidth="1"/>
    <col min="9" max="9" width="16.5703125" hidden="1" customWidth="1"/>
    <col min="10" max="11" width="25.5703125" hidden="1" customWidth="1"/>
    <col min="12" max="12" width="25.5703125" customWidth="1"/>
    <col min="13" max="13" width="23.85546875" customWidth="1"/>
  </cols>
  <sheetData>
    <row r="1" spans="1:13" ht="22.5" customHeight="1" x14ac:dyDescent="0.25">
      <c r="A1" s="63" t="s">
        <v>4</v>
      </c>
      <c r="B1" s="63"/>
      <c r="C1" s="63"/>
      <c r="D1" s="63"/>
      <c r="E1" s="63"/>
      <c r="F1" s="63"/>
      <c r="G1" s="63"/>
      <c r="H1" s="63"/>
      <c r="I1" s="63"/>
      <c r="J1" s="64"/>
      <c r="K1" s="64"/>
      <c r="L1" s="64"/>
      <c r="M1" s="64"/>
    </row>
    <row r="2" spans="1:13" ht="22.5" customHeight="1" x14ac:dyDescent="0.25">
      <c r="A2" s="63" t="s">
        <v>5</v>
      </c>
      <c r="B2" s="63"/>
      <c r="C2" s="63"/>
      <c r="D2" s="63"/>
      <c r="E2" s="63"/>
      <c r="F2" s="63"/>
      <c r="G2" s="63"/>
      <c r="H2" s="63"/>
      <c r="I2" s="63"/>
      <c r="J2" s="65"/>
      <c r="K2" s="65"/>
      <c r="L2" s="65"/>
      <c r="M2" s="65"/>
    </row>
    <row r="3" spans="1:13" ht="22.5" customHeight="1" x14ac:dyDescent="0.25">
      <c r="A3" s="67" t="s">
        <v>48</v>
      </c>
      <c r="B3" s="68"/>
      <c r="C3" s="68"/>
      <c r="D3" s="68"/>
      <c r="E3" s="68"/>
      <c r="F3" s="68"/>
      <c r="G3" s="68"/>
      <c r="H3" s="68"/>
      <c r="I3" s="68"/>
      <c r="J3" s="66"/>
      <c r="K3" s="66"/>
      <c r="L3" s="66"/>
      <c r="M3" s="66"/>
    </row>
    <row r="4" spans="1:13" ht="40.5" customHeight="1" x14ac:dyDescent="0.25">
      <c r="A4" s="19" t="s">
        <v>0</v>
      </c>
      <c r="B4" s="19" t="s">
        <v>10</v>
      </c>
      <c r="C4" s="20" t="s">
        <v>1</v>
      </c>
      <c r="D4" s="20" t="s">
        <v>2</v>
      </c>
      <c r="E4" s="20" t="s">
        <v>3</v>
      </c>
      <c r="F4" s="20" t="s">
        <v>25</v>
      </c>
      <c r="G4" s="20" t="s">
        <v>27</v>
      </c>
      <c r="H4" s="21" t="s">
        <v>7</v>
      </c>
      <c r="I4" s="20" t="s">
        <v>8</v>
      </c>
      <c r="J4" s="22" t="s">
        <v>9</v>
      </c>
      <c r="K4" s="7" t="s">
        <v>28</v>
      </c>
      <c r="L4" s="58" t="s">
        <v>239</v>
      </c>
      <c r="M4" s="23" t="s">
        <v>6</v>
      </c>
    </row>
    <row r="5" spans="1:13" ht="22.5" customHeight="1" x14ac:dyDescent="0.25">
      <c r="A5" s="10" t="s">
        <v>47</v>
      </c>
      <c r="B5" s="10" t="s">
        <v>11</v>
      </c>
      <c r="C5" s="11" t="s">
        <v>37</v>
      </c>
      <c r="D5" s="15" t="s">
        <v>240</v>
      </c>
      <c r="E5" s="16">
        <v>72813040134</v>
      </c>
      <c r="F5" s="12" t="s">
        <v>26</v>
      </c>
      <c r="G5" s="24" t="s">
        <v>80</v>
      </c>
      <c r="H5" s="13">
        <v>5</v>
      </c>
      <c r="I5" s="17">
        <v>3</v>
      </c>
      <c r="J5" s="14">
        <v>0</v>
      </c>
      <c r="K5" s="14">
        <v>0</v>
      </c>
      <c r="L5" s="14">
        <v>240</v>
      </c>
      <c r="M5" s="13">
        <v>245</v>
      </c>
    </row>
    <row r="6" spans="1:13" ht="22.5" customHeight="1" x14ac:dyDescent="0.25">
      <c r="A6" s="10" t="s">
        <v>47</v>
      </c>
      <c r="B6" s="10" t="s">
        <v>13</v>
      </c>
      <c r="C6" s="11" t="s">
        <v>37</v>
      </c>
      <c r="D6" s="15" t="s">
        <v>73</v>
      </c>
      <c r="E6" s="16">
        <v>974651273</v>
      </c>
      <c r="F6" s="12" t="s">
        <v>26</v>
      </c>
      <c r="G6" s="24" t="s">
        <v>81</v>
      </c>
      <c r="H6" s="13">
        <v>5</v>
      </c>
      <c r="I6" s="17">
        <v>0</v>
      </c>
      <c r="J6" s="14">
        <v>0</v>
      </c>
      <c r="K6" s="14">
        <v>0</v>
      </c>
      <c r="L6" s="14">
        <v>72</v>
      </c>
      <c r="M6" s="13">
        <v>77</v>
      </c>
    </row>
    <row r="7" spans="1:13" ht="22.5" customHeight="1" x14ac:dyDescent="0.25">
      <c r="A7" s="10" t="s">
        <v>47</v>
      </c>
      <c r="B7" s="10" t="s">
        <v>15</v>
      </c>
      <c r="C7" s="11" t="s">
        <v>37</v>
      </c>
      <c r="D7" s="15" t="s">
        <v>77</v>
      </c>
      <c r="E7" s="16">
        <v>92077196149</v>
      </c>
      <c r="F7" s="12" t="s">
        <v>26</v>
      </c>
      <c r="G7" s="24" t="s">
        <v>84</v>
      </c>
      <c r="H7" s="13">
        <v>5</v>
      </c>
      <c r="I7" s="17"/>
      <c r="J7" s="14"/>
      <c r="K7" s="14"/>
      <c r="L7" s="14">
        <v>60</v>
      </c>
      <c r="M7" s="13">
        <v>65</v>
      </c>
    </row>
    <row r="8" spans="1:13" ht="22.5" customHeight="1" x14ac:dyDescent="0.25">
      <c r="A8" s="10" t="s">
        <v>47</v>
      </c>
      <c r="B8" s="10" t="s">
        <v>18</v>
      </c>
      <c r="C8" s="11" t="s">
        <v>37</v>
      </c>
      <c r="D8" s="15" t="s">
        <v>76</v>
      </c>
      <c r="E8" s="16">
        <v>1130014100</v>
      </c>
      <c r="F8" s="12" t="s">
        <v>26</v>
      </c>
      <c r="G8" s="24" t="s">
        <v>83</v>
      </c>
      <c r="H8" s="13">
        <v>5</v>
      </c>
      <c r="I8" s="17"/>
      <c r="J8" s="14"/>
      <c r="K8" s="14"/>
      <c r="L8" s="14">
        <v>24</v>
      </c>
      <c r="M8" s="13">
        <v>29</v>
      </c>
    </row>
    <row r="9" spans="1:13" ht="22.5" customHeight="1" x14ac:dyDescent="0.25">
      <c r="A9" s="10" t="s">
        <v>47</v>
      </c>
      <c r="B9" s="10" t="s">
        <v>12</v>
      </c>
      <c r="C9" s="11" t="s">
        <v>37</v>
      </c>
      <c r="D9" s="15" t="s">
        <v>74</v>
      </c>
      <c r="E9" s="16" t="s">
        <v>75</v>
      </c>
      <c r="F9" s="12" t="s">
        <v>26</v>
      </c>
      <c r="G9" s="24" t="s">
        <v>82</v>
      </c>
      <c r="H9" s="13">
        <v>5</v>
      </c>
      <c r="I9" s="17">
        <v>0</v>
      </c>
      <c r="J9" s="14">
        <v>0</v>
      </c>
      <c r="K9" s="14">
        <v>0</v>
      </c>
      <c r="L9" s="14">
        <v>20</v>
      </c>
      <c r="M9" s="13">
        <v>25</v>
      </c>
    </row>
    <row r="10" spans="1:13" ht="22.5" customHeight="1" x14ac:dyDescent="0.25">
      <c r="A10" s="10" t="s">
        <v>47</v>
      </c>
      <c r="B10" s="10" t="s">
        <v>17</v>
      </c>
      <c r="C10" s="11" t="s">
        <v>37</v>
      </c>
      <c r="D10" s="15" t="s">
        <v>79</v>
      </c>
      <c r="E10" s="16">
        <v>2565178271</v>
      </c>
      <c r="F10" s="12" t="s">
        <v>26</v>
      </c>
      <c r="G10" s="78">
        <v>45536.765277777777</v>
      </c>
      <c r="H10" s="13">
        <v>5</v>
      </c>
      <c r="I10" s="17"/>
      <c r="J10" s="14"/>
      <c r="K10" s="14"/>
      <c r="L10" s="14">
        <v>17</v>
      </c>
      <c r="M10" s="13">
        <v>22</v>
      </c>
    </row>
    <row r="11" spans="1:13" ht="22.5" customHeight="1" x14ac:dyDescent="0.25">
      <c r="A11" s="10" t="s">
        <v>47</v>
      </c>
      <c r="B11" s="10" t="s">
        <v>14</v>
      </c>
      <c r="C11" s="11" t="s">
        <v>37</v>
      </c>
      <c r="D11" s="15" t="s">
        <v>78</v>
      </c>
      <c r="E11" s="16">
        <v>1547685379</v>
      </c>
      <c r="F11" s="12" t="s">
        <v>26</v>
      </c>
      <c r="G11" s="24" t="s">
        <v>85</v>
      </c>
      <c r="H11" s="13">
        <v>5</v>
      </c>
      <c r="I11" s="17"/>
      <c r="J11" s="14"/>
      <c r="K11" s="14"/>
      <c r="L11" s="14">
        <v>15</v>
      </c>
      <c r="M11" s="13">
        <v>20</v>
      </c>
    </row>
  </sheetData>
  <mergeCells count="4">
    <mergeCell ref="A1:I1"/>
    <mergeCell ref="J1:M3"/>
    <mergeCell ref="A2:I2"/>
    <mergeCell ref="A3:I3"/>
  </mergeCells>
  <pageMargins left="0.511811024" right="0.511811024" top="0.78740157499999996" bottom="0.78740157499999996" header="0.31496062000000002" footer="0.31496062000000002"/>
  <pageSetup paperSize="9" orientation="portrait" r:id="rId1"/>
  <ignoredErrors>
    <ignoredError sqref="B9 B5:B6"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zoomScale="80" zoomScaleNormal="80" workbookViewId="0">
      <selection sqref="A1:H1"/>
    </sheetView>
  </sheetViews>
  <sheetFormatPr defaultColWidth="15.5703125" defaultRowHeight="15" x14ac:dyDescent="0.25"/>
  <cols>
    <col min="3" max="3" width="21.140625" customWidth="1"/>
    <col min="4" max="4" width="38.28515625" customWidth="1"/>
    <col min="5" max="5" width="21.85546875" customWidth="1"/>
    <col min="7" max="7" width="22.85546875" customWidth="1"/>
    <col min="9" max="9" width="0" hidden="1" customWidth="1"/>
    <col min="10" max="10" width="27.28515625" hidden="1" customWidth="1"/>
  </cols>
  <sheetData>
    <row r="1" spans="1:11" x14ac:dyDescent="0.25">
      <c r="A1" s="63" t="s">
        <v>4</v>
      </c>
      <c r="B1" s="63"/>
      <c r="C1" s="63"/>
      <c r="D1" s="63"/>
      <c r="E1" s="63"/>
      <c r="F1" s="63"/>
      <c r="G1" s="63"/>
      <c r="H1" s="63"/>
      <c r="I1" s="64"/>
      <c r="J1" s="64"/>
      <c r="K1" s="64"/>
    </row>
    <row r="2" spans="1:11" x14ac:dyDescent="0.25">
      <c r="A2" s="63" t="s">
        <v>5</v>
      </c>
      <c r="B2" s="63"/>
      <c r="C2" s="63"/>
      <c r="D2" s="63"/>
      <c r="E2" s="63"/>
      <c r="F2" s="63"/>
      <c r="G2" s="63"/>
      <c r="H2" s="63"/>
      <c r="I2" s="65"/>
      <c r="J2" s="65"/>
      <c r="K2" s="65"/>
    </row>
    <row r="3" spans="1:11" x14ac:dyDescent="0.25">
      <c r="A3" s="70" t="s">
        <v>48</v>
      </c>
      <c r="B3" s="71"/>
      <c r="C3" s="71"/>
      <c r="D3" s="71"/>
      <c r="E3" s="71"/>
      <c r="F3" s="71"/>
      <c r="G3" s="71"/>
      <c r="H3" s="71"/>
      <c r="I3" s="69"/>
      <c r="J3" s="69"/>
      <c r="K3" s="69"/>
    </row>
    <row r="4" spans="1:11" ht="61.5" customHeight="1" x14ac:dyDescent="0.25">
      <c r="A4" s="27" t="s">
        <v>0</v>
      </c>
      <c r="B4" s="28" t="s">
        <v>10</v>
      </c>
      <c r="C4" s="29" t="s">
        <v>1</v>
      </c>
      <c r="D4" s="29" t="s">
        <v>2</v>
      </c>
      <c r="E4" s="29" t="s">
        <v>3</v>
      </c>
      <c r="F4" s="29" t="s">
        <v>25</v>
      </c>
      <c r="G4" s="29" t="s">
        <v>27</v>
      </c>
      <c r="H4" s="30" t="s">
        <v>7</v>
      </c>
      <c r="I4" s="31" t="s">
        <v>9</v>
      </c>
      <c r="J4" s="31" t="s">
        <v>28</v>
      </c>
      <c r="K4" s="32" t="s">
        <v>6</v>
      </c>
    </row>
    <row r="5" spans="1:11" ht="16.5" customHeight="1" x14ac:dyDescent="0.25">
      <c r="A5" s="33" t="s">
        <v>47</v>
      </c>
      <c r="B5" s="34" t="s">
        <v>11</v>
      </c>
      <c r="C5" s="35" t="s">
        <v>87</v>
      </c>
      <c r="D5" s="36" t="s">
        <v>86</v>
      </c>
      <c r="E5" s="37">
        <v>70949258164</v>
      </c>
      <c r="F5" s="38" t="s">
        <v>26</v>
      </c>
      <c r="G5" s="38" t="s">
        <v>88</v>
      </c>
      <c r="H5" s="39">
        <v>5</v>
      </c>
      <c r="I5" s="42">
        <v>20</v>
      </c>
      <c r="J5" s="40">
        <v>120</v>
      </c>
      <c r="K5" s="41">
        <v>5</v>
      </c>
    </row>
  </sheetData>
  <mergeCells count="4">
    <mergeCell ref="A1:H1"/>
    <mergeCell ref="I1:K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80" zoomScaleNormal="80" workbookViewId="0">
      <selection sqref="A1:H1"/>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19.85546875" hidden="1" customWidth="1"/>
    <col min="10" max="10" width="23.5703125" hidden="1" customWidth="1"/>
    <col min="11" max="11" width="23.5703125" customWidth="1"/>
    <col min="12" max="12" width="24.42578125" bestFit="1" customWidth="1"/>
  </cols>
  <sheetData>
    <row r="1" spans="1:12" ht="22.5" customHeight="1" x14ac:dyDescent="0.25">
      <c r="A1" s="63" t="s">
        <v>4</v>
      </c>
      <c r="B1" s="63"/>
      <c r="C1" s="63"/>
      <c r="D1" s="63"/>
      <c r="E1" s="63"/>
      <c r="F1" s="63"/>
      <c r="G1" s="63"/>
      <c r="H1" s="63"/>
      <c r="I1" s="64"/>
      <c r="J1" s="64"/>
      <c r="K1" s="64"/>
      <c r="L1" s="64"/>
    </row>
    <row r="2" spans="1:12" ht="22.5" customHeight="1" x14ac:dyDescent="0.25">
      <c r="A2" s="63" t="s">
        <v>5</v>
      </c>
      <c r="B2" s="63"/>
      <c r="C2" s="63"/>
      <c r="D2" s="63"/>
      <c r="E2" s="63"/>
      <c r="F2" s="63"/>
      <c r="G2" s="63"/>
      <c r="H2" s="63"/>
      <c r="I2" s="65"/>
      <c r="J2" s="65"/>
      <c r="K2" s="65"/>
      <c r="L2" s="65"/>
    </row>
    <row r="3" spans="1:12" ht="22.5" customHeight="1" x14ac:dyDescent="0.25">
      <c r="A3" s="70" t="s">
        <v>48</v>
      </c>
      <c r="B3" s="71"/>
      <c r="C3" s="71"/>
      <c r="D3" s="71"/>
      <c r="E3" s="71"/>
      <c r="F3" s="71"/>
      <c r="G3" s="71"/>
      <c r="H3" s="71"/>
      <c r="I3" s="69"/>
      <c r="J3" s="69"/>
      <c r="K3" s="69"/>
      <c r="L3" s="69"/>
    </row>
    <row r="4" spans="1:12" ht="50.25" customHeight="1" x14ac:dyDescent="0.25">
      <c r="A4" s="27" t="s">
        <v>0</v>
      </c>
      <c r="B4" s="28" t="s">
        <v>10</v>
      </c>
      <c r="C4" s="29" t="s">
        <v>1</v>
      </c>
      <c r="D4" s="29" t="s">
        <v>2</v>
      </c>
      <c r="E4" s="29" t="s">
        <v>3</v>
      </c>
      <c r="F4" s="29" t="s">
        <v>25</v>
      </c>
      <c r="G4" s="29" t="s">
        <v>27</v>
      </c>
      <c r="H4" s="30" t="s">
        <v>7</v>
      </c>
      <c r="I4" s="31" t="s">
        <v>9</v>
      </c>
      <c r="J4" s="31" t="s">
        <v>28</v>
      </c>
      <c r="K4" s="58" t="s">
        <v>239</v>
      </c>
      <c r="L4" s="32" t="s">
        <v>6</v>
      </c>
    </row>
    <row r="5" spans="1:12" ht="22.5" customHeight="1" x14ac:dyDescent="0.25">
      <c r="A5" s="33" t="s">
        <v>47</v>
      </c>
      <c r="B5" s="34" t="s">
        <v>12</v>
      </c>
      <c r="C5" s="35" t="s">
        <v>98</v>
      </c>
      <c r="D5" s="36" t="s">
        <v>91</v>
      </c>
      <c r="E5" s="37">
        <v>46662311136</v>
      </c>
      <c r="F5" s="38" t="s">
        <v>26</v>
      </c>
      <c r="G5" s="52" t="s">
        <v>101</v>
      </c>
      <c r="H5" s="39">
        <v>5</v>
      </c>
      <c r="I5" s="40">
        <v>0</v>
      </c>
      <c r="J5" s="42">
        <v>18</v>
      </c>
      <c r="K5" s="98">
        <v>60</v>
      </c>
      <c r="L5" s="41">
        <v>65</v>
      </c>
    </row>
    <row r="6" spans="1:12" ht="22.5" customHeight="1" x14ac:dyDescent="0.25">
      <c r="A6" s="33" t="s">
        <v>47</v>
      </c>
      <c r="B6" s="34" t="s">
        <v>15</v>
      </c>
      <c r="C6" s="35" t="s">
        <v>98</v>
      </c>
      <c r="D6" s="36" t="s">
        <v>93</v>
      </c>
      <c r="E6" s="37">
        <v>2029473197</v>
      </c>
      <c r="F6" s="38" t="s">
        <v>26</v>
      </c>
      <c r="G6" s="80" t="s">
        <v>103</v>
      </c>
      <c r="H6" s="39">
        <v>5</v>
      </c>
      <c r="I6" s="42"/>
      <c r="J6" s="42"/>
      <c r="K6" s="98">
        <v>24</v>
      </c>
      <c r="L6" s="41">
        <v>29</v>
      </c>
    </row>
    <row r="7" spans="1:12" ht="22.5" customHeight="1" x14ac:dyDescent="0.25">
      <c r="A7" s="33" t="s">
        <v>47</v>
      </c>
      <c r="B7" s="34" t="s">
        <v>19</v>
      </c>
      <c r="C7" s="35" t="s">
        <v>98</v>
      </c>
      <c r="D7" s="36" t="s">
        <v>96</v>
      </c>
      <c r="E7" s="37">
        <v>8540482193</v>
      </c>
      <c r="F7" s="38" t="s">
        <v>26</v>
      </c>
      <c r="G7" s="80" t="s">
        <v>106</v>
      </c>
      <c r="H7" s="39">
        <v>5</v>
      </c>
      <c r="I7" s="42"/>
      <c r="J7" s="42"/>
      <c r="K7" s="98">
        <v>16</v>
      </c>
      <c r="L7" s="41">
        <v>21</v>
      </c>
    </row>
    <row r="8" spans="1:12" ht="22.5" customHeight="1" x14ac:dyDescent="0.25">
      <c r="A8" s="33" t="s">
        <v>47</v>
      </c>
      <c r="B8" s="34" t="s">
        <v>13</v>
      </c>
      <c r="C8" s="35" t="s">
        <v>98</v>
      </c>
      <c r="D8" s="44" t="s">
        <v>90</v>
      </c>
      <c r="E8" s="45">
        <v>70226511162</v>
      </c>
      <c r="F8" s="46" t="s">
        <v>26</v>
      </c>
      <c r="G8" s="54" t="s">
        <v>100</v>
      </c>
      <c r="H8" s="39">
        <v>5</v>
      </c>
      <c r="I8" s="49">
        <v>0</v>
      </c>
      <c r="J8" s="48">
        <v>24</v>
      </c>
      <c r="K8" s="99">
        <v>12</v>
      </c>
      <c r="L8" s="41">
        <v>17</v>
      </c>
    </row>
    <row r="9" spans="1:12" ht="22.5" customHeight="1" x14ac:dyDescent="0.25">
      <c r="A9" s="33" t="s">
        <v>47</v>
      </c>
      <c r="B9" s="34" t="s">
        <v>14</v>
      </c>
      <c r="C9" s="35" t="s">
        <v>98</v>
      </c>
      <c r="D9" s="44" t="s">
        <v>94</v>
      </c>
      <c r="E9" s="45">
        <v>70116926147</v>
      </c>
      <c r="F9" s="38" t="s">
        <v>26</v>
      </c>
      <c r="G9" s="83" t="s">
        <v>104</v>
      </c>
      <c r="H9" s="39">
        <v>5</v>
      </c>
      <c r="I9" s="48"/>
      <c r="J9" s="48"/>
      <c r="K9" s="99">
        <v>2</v>
      </c>
      <c r="L9" s="41">
        <v>7</v>
      </c>
    </row>
    <row r="10" spans="1:12" ht="22.5" customHeight="1" x14ac:dyDescent="0.25">
      <c r="A10" s="33" t="s">
        <v>47</v>
      </c>
      <c r="B10" s="34" t="s">
        <v>17</v>
      </c>
      <c r="C10" s="35" t="s">
        <v>98</v>
      </c>
      <c r="D10" s="44" t="s">
        <v>95</v>
      </c>
      <c r="E10" s="45">
        <v>6395218352</v>
      </c>
      <c r="F10" s="38" t="s">
        <v>26</v>
      </c>
      <c r="G10" s="83" t="s">
        <v>105</v>
      </c>
      <c r="H10" s="39">
        <v>5</v>
      </c>
      <c r="I10" s="48"/>
      <c r="J10" s="48"/>
      <c r="K10" s="99">
        <v>1</v>
      </c>
      <c r="L10" s="41">
        <v>6</v>
      </c>
    </row>
    <row r="11" spans="1:12" ht="22.5" customHeight="1" x14ac:dyDescent="0.25">
      <c r="A11" s="33" t="s">
        <v>47</v>
      </c>
      <c r="B11" s="34" t="s">
        <v>11</v>
      </c>
      <c r="C11" s="35" t="s">
        <v>98</v>
      </c>
      <c r="D11" s="44" t="s">
        <v>89</v>
      </c>
      <c r="E11" s="45">
        <v>71314129104</v>
      </c>
      <c r="F11" s="38" t="s">
        <v>26</v>
      </c>
      <c r="G11" s="54" t="s">
        <v>99</v>
      </c>
      <c r="H11" s="39">
        <v>5</v>
      </c>
      <c r="I11" s="49">
        <v>0</v>
      </c>
      <c r="J11" s="48">
        <v>53</v>
      </c>
      <c r="K11" s="99">
        <v>0</v>
      </c>
      <c r="L11" s="41">
        <v>5</v>
      </c>
    </row>
    <row r="12" spans="1:12" ht="22.5" customHeight="1" x14ac:dyDescent="0.25">
      <c r="A12" s="33" t="s">
        <v>47</v>
      </c>
      <c r="B12" s="34" t="s">
        <v>18</v>
      </c>
      <c r="C12" s="35" t="s">
        <v>98</v>
      </c>
      <c r="D12" s="44" t="s">
        <v>92</v>
      </c>
      <c r="E12" s="45">
        <v>71132291151</v>
      </c>
      <c r="F12" s="46" t="s">
        <v>26</v>
      </c>
      <c r="G12" s="54" t="s">
        <v>102</v>
      </c>
      <c r="H12" s="39">
        <v>5</v>
      </c>
      <c r="I12" s="49">
        <v>0</v>
      </c>
      <c r="J12" s="48">
        <v>1</v>
      </c>
      <c r="K12" s="99">
        <v>0</v>
      </c>
      <c r="L12" s="41">
        <v>5</v>
      </c>
    </row>
    <row r="13" spans="1:12" ht="22.5" customHeight="1" x14ac:dyDescent="0.25">
      <c r="A13" s="33" t="s">
        <v>47</v>
      </c>
      <c r="B13" s="34" t="s">
        <v>16</v>
      </c>
      <c r="C13" s="35" t="s">
        <v>98</v>
      </c>
      <c r="D13" s="44" t="s">
        <v>97</v>
      </c>
      <c r="E13" s="45">
        <v>71014611156</v>
      </c>
      <c r="F13" s="38" t="s">
        <v>26</v>
      </c>
      <c r="G13" s="83" t="s">
        <v>107</v>
      </c>
      <c r="H13" s="39">
        <v>5</v>
      </c>
      <c r="I13" s="48"/>
      <c r="J13" s="48"/>
      <c r="K13" s="99">
        <v>0</v>
      </c>
      <c r="L13" s="41">
        <v>5</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4">
    <mergeCell ref="A1:H1"/>
    <mergeCell ref="I1:L3"/>
    <mergeCell ref="A2:H2"/>
    <mergeCell ref="A3:H3"/>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zoomScale="80" zoomScaleNormal="80" workbookViewId="0">
      <selection activeCell="J4" sqref="J4"/>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20.42578125" hidden="1" customWidth="1"/>
    <col min="10" max="10" width="20.42578125" customWidth="1"/>
    <col min="11" max="11" width="21.140625" customWidth="1"/>
  </cols>
  <sheetData>
    <row r="1" spans="1:11" ht="22.5" customHeight="1" x14ac:dyDescent="0.25">
      <c r="A1" s="63" t="s">
        <v>4</v>
      </c>
      <c r="B1" s="63"/>
      <c r="C1" s="63"/>
      <c r="D1" s="63"/>
      <c r="E1" s="63"/>
      <c r="F1" s="63"/>
      <c r="G1" s="63"/>
      <c r="H1" s="63"/>
      <c r="I1" s="64"/>
      <c r="J1" s="64"/>
      <c r="K1" s="64"/>
    </row>
    <row r="2" spans="1:11" ht="22.5" customHeight="1" x14ac:dyDescent="0.25">
      <c r="A2" s="63" t="s">
        <v>5</v>
      </c>
      <c r="B2" s="63"/>
      <c r="C2" s="63"/>
      <c r="D2" s="63"/>
      <c r="E2" s="63"/>
      <c r="F2" s="63"/>
      <c r="G2" s="63"/>
      <c r="H2" s="63"/>
      <c r="I2" s="65"/>
      <c r="J2" s="65"/>
      <c r="K2" s="65"/>
    </row>
    <row r="3" spans="1:11" ht="22.5" customHeight="1" x14ac:dyDescent="0.25">
      <c r="A3" s="70" t="s">
        <v>48</v>
      </c>
      <c r="B3" s="71"/>
      <c r="C3" s="71"/>
      <c r="D3" s="71"/>
      <c r="E3" s="71"/>
      <c r="F3" s="71"/>
      <c r="G3" s="71"/>
      <c r="H3" s="71"/>
      <c r="I3" s="69"/>
      <c r="J3" s="69"/>
      <c r="K3" s="69"/>
    </row>
    <row r="4" spans="1:11" ht="39.75" customHeight="1" x14ac:dyDescent="0.25">
      <c r="A4" s="27" t="s">
        <v>0</v>
      </c>
      <c r="B4" s="28" t="s">
        <v>10</v>
      </c>
      <c r="C4" s="29" t="s">
        <v>1</v>
      </c>
      <c r="D4" s="29" t="s">
        <v>2</v>
      </c>
      <c r="E4" s="29" t="s">
        <v>3</v>
      </c>
      <c r="F4" s="29" t="s">
        <v>25</v>
      </c>
      <c r="G4" s="29" t="s">
        <v>27</v>
      </c>
      <c r="H4" s="30" t="s">
        <v>7</v>
      </c>
      <c r="I4" s="31" t="s">
        <v>9</v>
      </c>
      <c r="J4" s="31" t="s">
        <v>28</v>
      </c>
      <c r="K4" s="32" t="s">
        <v>6</v>
      </c>
    </row>
    <row r="5" spans="1:11" ht="22.5" customHeight="1" x14ac:dyDescent="0.25">
      <c r="A5" s="33" t="s">
        <v>47</v>
      </c>
      <c r="B5" s="34" t="s">
        <v>15</v>
      </c>
      <c r="C5" s="35" t="s">
        <v>113</v>
      </c>
      <c r="D5" s="44" t="s">
        <v>112</v>
      </c>
      <c r="E5" s="45">
        <v>94272956191</v>
      </c>
      <c r="F5" s="38" t="s">
        <v>26</v>
      </c>
      <c r="G5" s="83">
        <v>45300.050266203703</v>
      </c>
      <c r="H5" s="39">
        <v>5</v>
      </c>
      <c r="I5" s="48"/>
      <c r="J5" s="100">
        <v>24</v>
      </c>
      <c r="K5" s="41">
        <v>29</v>
      </c>
    </row>
    <row r="6" spans="1:11" ht="22.5" customHeight="1" x14ac:dyDescent="0.25">
      <c r="A6" s="33" t="s">
        <v>47</v>
      </c>
      <c r="B6" s="34" t="s">
        <v>14</v>
      </c>
      <c r="C6" s="35" t="s">
        <v>113</v>
      </c>
      <c r="D6" s="44" t="s">
        <v>114</v>
      </c>
      <c r="E6" s="45">
        <v>1813547130</v>
      </c>
      <c r="F6" s="46" t="s">
        <v>26</v>
      </c>
      <c r="G6" s="83">
        <v>45300.429618055554</v>
      </c>
      <c r="H6" s="47">
        <v>5</v>
      </c>
      <c r="I6" s="48"/>
      <c r="J6" s="100">
        <v>20</v>
      </c>
      <c r="K6" s="41">
        <v>25</v>
      </c>
    </row>
    <row r="7" spans="1:11" ht="30" customHeight="1" x14ac:dyDescent="0.25">
      <c r="A7" s="33" t="s">
        <v>47</v>
      </c>
      <c r="B7" s="34" t="s">
        <v>13</v>
      </c>
      <c r="C7" s="35" t="s">
        <v>113</v>
      </c>
      <c r="D7" s="36" t="s">
        <v>109</v>
      </c>
      <c r="E7" s="37">
        <v>4099691179</v>
      </c>
      <c r="F7" s="38" t="s">
        <v>26</v>
      </c>
      <c r="G7" s="52" t="s">
        <v>116</v>
      </c>
      <c r="H7" s="39">
        <v>5</v>
      </c>
      <c r="I7" s="40">
        <v>0</v>
      </c>
      <c r="J7" s="40">
        <v>12</v>
      </c>
      <c r="K7" s="41">
        <v>17</v>
      </c>
    </row>
    <row r="8" spans="1:11" ht="30" customHeight="1" x14ac:dyDescent="0.25">
      <c r="A8" s="33" t="s">
        <v>47</v>
      </c>
      <c r="B8" s="34" t="s">
        <v>11</v>
      </c>
      <c r="C8" s="35" t="s">
        <v>113</v>
      </c>
      <c r="D8" s="36" t="s">
        <v>108</v>
      </c>
      <c r="E8" s="37">
        <v>75787130197</v>
      </c>
      <c r="F8" s="38" t="s">
        <v>26</v>
      </c>
      <c r="G8" s="52" t="s">
        <v>115</v>
      </c>
      <c r="H8" s="39">
        <v>0</v>
      </c>
      <c r="I8" s="40">
        <v>0</v>
      </c>
      <c r="J8" s="40"/>
      <c r="K8" s="41">
        <v>12</v>
      </c>
    </row>
    <row r="9" spans="1:11" ht="30" customHeight="1" x14ac:dyDescent="0.25">
      <c r="A9" s="33" t="s">
        <v>47</v>
      </c>
      <c r="B9" s="34" t="s">
        <v>12</v>
      </c>
      <c r="C9" s="35" t="s">
        <v>113</v>
      </c>
      <c r="D9" s="44" t="s">
        <v>110</v>
      </c>
      <c r="E9" s="45">
        <v>94174369100</v>
      </c>
      <c r="F9" s="46" t="s">
        <v>26</v>
      </c>
      <c r="G9" s="54" t="s">
        <v>117</v>
      </c>
      <c r="H9" s="47">
        <v>0</v>
      </c>
      <c r="I9" s="49">
        <v>0</v>
      </c>
      <c r="J9" s="49"/>
      <c r="K9" s="41">
        <v>96</v>
      </c>
    </row>
    <row r="10" spans="1:11" ht="22.5" customHeight="1" x14ac:dyDescent="0.25">
      <c r="A10" s="33" t="s">
        <v>47</v>
      </c>
      <c r="B10" s="34" t="s">
        <v>18</v>
      </c>
      <c r="C10" s="35" t="s">
        <v>113</v>
      </c>
      <c r="D10" s="44" t="s">
        <v>111</v>
      </c>
      <c r="E10" s="45">
        <v>71401725104</v>
      </c>
      <c r="F10" s="38" t="s">
        <v>26</v>
      </c>
      <c r="G10" s="83" t="s">
        <v>118</v>
      </c>
      <c r="H10" s="39">
        <v>0</v>
      </c>
      <c r="I10" s="48"/>
      <c r="J10" s="100"/>
      <c r="K10" s="41">
        <v>12</v>
      </c>
    </row>
  </sheetData>
  <mergeCells count="4">
    <mergeCell ref="A1:H1"/>
    <mergeCell ref="I1:K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topLeftCell="B1" zoomScale="80" zoomScaleNormal="80" workbookViewId="0">
      <selection sqref="A1:H1"/>
    </sheetView>
  </sheetViews>
  <sheetFormatPr defaultColWidth="24" defaultRowHeight="21" customHeight="1" x14ac:dyDescent="0.25"/>
  <cols>
    <col min="1" max="1" width="16.85546875" customWidth="1"/>
    <col min="2" max="2" width="13.28515625" customWidth="1"/>
    <col min="3" max="3" width="26.85546875" customWidth="1"/>
    <col min="4" max="4" width="38" customWidth="1"/>
    <col min="6" max="6" width="17.42578125" customWidth="1"/>
    <col min="8" max="8" width="19.5703125" bestFit="1" customWidth="1"/>
    <col min="9" max="9" width="15.5703125" bestFit="1" customWidth="1"/>
    <col min="10" max="10" width="19.85546875" hidden="1" customWidth="1"/>
    <col min="11" max="11" width="25.85546875" customWidth="1"/>
    <col min="12" max="12" width="24.42578125" bestFit="1" customWidth="1"/>
  </cols>
  <sheetData>
    <row r="1" spans="1:12" ht="21" customHeight="1" x14ac:dyDescent="0.25">
      <c r="A1" s="63" t="s">
        <v>4</v>
      </c>
      <c r="B1" s="63"/>
      <c r="C1" s="63"/>
      <c r="D1" s="63"/>
      <c r="E1" s="63"/>
      <c r="F1" s="63"/>
      <c r="G1" s="63"/>
      <c r="H1" s="63"/>
      <c r="I1" s="86"/>
      <c r="J1" s="64"/>
      <c r="K1" s="64"/>
      <c r="L1" s="64"/>
    </row>
    <row r="2" spans="1:12" ht="21" customHeight="1" x14ac:dyDescent="0.25">
      <c r="A2" s="63" t="s">
        <v>5</v>
      </c>
      <c r="B2" s="63"/>
      <c r="C2" s="63"/>
      <c r="D2" s="63"/>
      <c r="E2" s="63"/>
      <c r="F2" s="63"/>
      <c r="G2" s="63"/>
      <c r="H2" s="63"/>
      <c r="I2" s="87"/>
      <c r="J2" s="65"/>
      <c r="K2" s="65"/>
      <c r="L2" s="65"/>
    </row>
    <row r="3" spans="1:12" ht="21" customHeight="1" x14ac:dyDescent="0.25">
      <c r="A3" s="70" t="s">
        <v>48</v>
      </c>
      <c r="B3" s="71"/>
      <c r="C3" s="71"/>
      <c r="D3" s="71"/>
      <c r="E3" s="71"/>
      <c r="F3" s="71"/>
      <c r="G3" s="71"/>
      <c r="H3" s="71"/>
      <c r="I3" s="88"/>
      <c r="J3" s="69"/>
      <c r="K3" s="69"/>
      <c r="L3" s="69"/>
    </row>
    <row r="4" spans="1:12" ht="42.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21" customHeight="1" x14ac:dyDescent="0.25">
      <c r="A5" s="33" t="s">
        <v>47</v>
      </c>
      <c r="B5" s="34" t="s">
        <v>15</v>
      </c>
      <c r="C5" s="35" t="s">
        <v>124</v>
      </c>
      <c r="D5" s="44" t="s">
        <v>122</v>
      </c>
      <c r="E5" s="45">
        <v>3503093290</v>
      </c>
      <c r="F5" s="38" t="s">
        <v>26</v>
      </c>
      <c r="G5" s="83">
        <v>45300.816331018519</v>
      </c>
      <c r="H5" s="39">
        <v>5</v>
      </c>
      <c r="I5" s="47">
        <v>3</v>
      </c>
      <c r="J5" s="48"/>
      <c r="K5" s="101">
        <v>10</v>
      </c>
      <c r="L5" s="41">
        <v>18</v>
      </c>
    </row>
    <row r="6" spans="1:12" ht="21" customHeight="1" x14ac:dyDescent="0.25">
      <c r="A6" s="33" t="s">
        <v>47</v>
      </c>
      <c r="B6" s="34" t="s">
        <v>11</v>
      </c>
      <c r="C6" s="35" t="s">
        <v>124</v>
      </c>
      <c r="D6" s="36" t="s">
        <v>119</v>
      </c>
      <c r="E6" s="37">
        <v>92204678287</v>
      </c>
      <c r="F6" s="38" t="s">
        <v>26</v>
      </c>
      <c r="G6" s="52" t="s">
        <v>125</v>
      </c>
      <c r="H6" s="39">
        <v>5</v>
      </c>
      <c r="I6" s="39">
        <v>3</v>
      </c>
      <c r="J6" s="40">
        <v>0</v>
      </c>
      <c r="K6" s="101">
        <v>0</v>
      </c>
      <c r="L6" s="41">
        <v>8</v>
      </c>
    </row>
    <row r="7" spans="1:12" ht="21" customHeight="1" x14ac:dyDescent="0.25">
      <c r="A7" s="33" t="s">
        <v>47</v>
      </c>
      <c r="B7" s="34" t="s">
        <v>12</v>
      </c>
      <c r="C7" s="35" t="s">
        <v>124</v>
      </c>
      <c r="D7" s="44" t="s">
        <v>241</v>
      </c>
      <c r="E7" s="45">
        <v>5087584160</v>
      </c>
      <c r="F7" s="46" t="s">
        <v>26</v>
      </c>
      <c r="G7" s="54" t="s">
        <v>127</v>
      </c>
      <c r="H7" s="47">
        <v>5</v>
      </c>
      <c r="I7" s="47">
        <v>3</v>
      </c>
      <c r="J7" s="49">
        <v>0</v>
      </c>
      <c r="K7" s="101">
        <v>0</v>
      </c>
      <c r="L7" s="41">
        <v>8</v>
      </c>
    </row>
    <row r="8" spans="1:12" ht="21" customHeight="1" x14ac:dyDescent="0.25">
      <c r="A8" s="33" t="s">
        <v>47</v>
      </c>
      <c r="B8" s="34" t="s">
        <v>13</v>
      </c>
      <c r="C8" s="35" t="s">
        <v>124</v>
      </c>
      <c r="D8" s="36" t="s">
        <v>120</v>
      </c>
      <c r="E8" s="37">
        <v>92435793120</v>
      </c>
      <c r="F8" s="38" t="s">
        <v>26</v>
      </c>
      <c r="G8" s="52" t="s">
        <v>126</v>
      </c>
      <c r="H8" s="39">
        <v>0</v>
      </c>
      <c r="I8" s="39">
        <v>0</v>
      </c>
      <c r="J8" s="40">
        <v>0</v>
      </c>
      <c r="K8" s="101"/>
      <c r="L8" s="41">
        <v>0</v>
      </c>
    </row>
    <row r="9" spans="1:12" ht="21" customHeight="1" x14ac:dyDescent="0.25">
      <c r="A9" s="33" t="s">
        <v>47</v>
      </c>
      <c r="B9" s="34" t="s">
        <v>18</v>
      </c>
      <c r="C9" s="35" t="s">
        <v>124</v>
      </c>
      <c r="D9" s="44" t="s">
        <v>121</v>
      </c>
      <c r="E9" s="45">
        <v>94999988372</v>
      </c>
      <c r="F9" s="38" t="s">
        <v>26</v>
      </c>
      <c r="G9" s="83" t="s">
        <v>128</v>
      </c>
      <c r="H9" s="39">
        <v>0</v>
      </c>
      <c r="I9" s="47">
        <v>0</v>
      </c>
      <c r="J9" s="48"/>
      <c r="K9" s="101"/>
      <c r="L9" s="41">
        <v>0</v>
      </c>
    </row>
    <row r="10" spans="1:12" ht="21" customHeight="1" x14ac:dyDescent="0.25">
      <c r="A10" s="33" t="s">
        <v>47</v>
      </c>
      <c r="B10" s="34" t="s">
        <v>14</v>
      </c>
      <c r="C10" s="35" t="s">
        <v>124</v>
      </c>
      <c r="D10" s="44" t="s">
        <v>123</v>
      </c>
      <c r="E10" s="45">
        <v>2512242102</v>
      </c>
      <c r="F10" s="46" t="s">
        <v>26</v>
      </c>
      <c r="G10" s="83">
        <v>45300.877418981479</v>
      </c>
      <c r="H10" s="47">
        <v>0</v>
      </c>
      <c r="I10" s="47">
        <v>0</v>
      </c>
      <c r="J10" s="48"/>
      <c r="K10" s="101"/>
      <c r="L10" s="41">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80" zoomScaleNormal="80" workbookViewId="0">
      <selection activeCell="K7" sqref="K7"/>
    </sheetView>
  </sheetViews>
  <sheetFormatPr defaultColWidth="14" defaultRowHeight="19.5" customHeight="1" x14ac:dyDescent="0.25"/>
  <cols>
    <col min="3" max="3" width="25.5703125" customWidth="1"/>
    <col min="4" max="4" width="41" customWidth="1"/>
    <col min="5" max="5" width="19.140625" customWidth="1"/>
    <col min="7" max="7" width="19.85546875" customWidth="1"/>
    <col min="8" max="8" width="18.7109375" customWidth="1"/>
    <col min="9" max="9" width="14.7109375" customWidth="1"/>
    <col min="10" max="10" width="0" hidden="1" customWidth="1"/>
    <col min="11" max="11" width="23.140625" customWidth="1"/>
  </cols>
  <sheetData>
    <row r="1" spans="1:12" ht="19.5" customHeight="1" x14ac:dyDescent="0.25">
      <c r="A1" s="63" t="s">
        <v>4</v>
      </c>
      <c r="B1" s="63"/>
      <c r="C1" s="63"/>
      <c r="D1" s="63"/>
      <c r="E1" s="63"/>
      <c r="F1" s="63"/>
      <c r="G1" s="63"/>
      <c r="H1" s="63"/>
      <c r="I1" s="86"/>
      <c r="J1" s="64"/>
      <c r="K1" s="64"/>
      <c r="L1" s="64"/>
    </row>
    <row r="2" spans="1:12" ht="19.5" customHeight="1" x14ac:dyDescent="0.25">
      <c r="A2" s="63" t="s">
        <v>5</v>
      </c>
      <c r="B2" s="63"/>
      <c r="C2" s="63"/>
      <c r="D2" s="63"/>
      <c r="E2" s="63"/>
      <c r="F2" s="63"/>
      <c r="G2" s="63"/>
      <c r="H2" s="63"/>
      <c r="I2" s="87"/>
      <c r="J2" s="65"/>
      <c r="K2" s="65"/>
      <c r="L2" s="65"/>
    </row>
    <row r="3" spans="1:12" ht="19.5" customHeight="1" x14ac:dyDescent="0.25">
      <c r="A3" s="70" t="s">
        <v>48</v>
      </c>
      <c r="B3" s="71"/>
      <c r="C3" s="71"/>
      <c r="D3" s="71"/>
      <c r="E3" s="71"/>
      <c r="F3" s="71"/>
      <c r="G3" s="71"/>
      <c r="H3" s="71"/>
      <c r="I3" s="88"/>
      <c r="J3" s="69"/>
      <c r="K3" s="69"/>
      <c r="L3" s="69"/>
    </row>
    <row r="4" spans="1:12" ht="33"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9.5" customHeight="1" x14ac:dyDescent="0.25">
      <c r="A5" s="33" t="s">
        <v>47</v>
      </c>
      <c r="B5" s="34" t="s">
        <v>12</v>
      </c>
      <c r="C5" s="35" t="s">
        <v>143</v>
      </c>
      <c r="D5" s="36" t="s">
        <v>138</v>
      </c>
      <c r="E5" s="37">
        <v>4197478186</v>
      </c>
      <c r="F5" s="38" t="s">
        <v>26</v>
      </c>
      <c r="G5" s="80" t="s">
        <v>151</v>
      </c>
      <c r="H5" s="39">
        <v>5</v>
      </c>
      <c r="I5" s="39">
        <v>3</v>
      </c>
      <c r="J5" s="42"/>
      <c r="K5" s="40">
        <v>63</v>
      </c>
      <c r="L5" s="81">
        <v>71</v>
      </c>
    </row>
    <row r="6" spans="1:12" ht="19.5" customHeight="1" x14ac:dyDescent="0.25">
      <c r="A6" s="33" t="s">
        <v>47</v>
      </c>
      <c r="B6" s="34" t="s">
        <v>11</v>
      </c>
      <c r="C6" s="35" t="s">
        <v>143</v>
      </c>
      <c r="D6" s="36" t="s">
        <v>130</v>
      </c>
      <c r="E6" s="37">
        <v>92174477149</v>
      </c>
      <c r="F6" s="38" t="s">
        <v>26</v>
      </c>
      <c r="G6" s="52" t="s">
        <v>144</v>
      </c>
      <c r="H6" s="39">
        <v>5</v>
      </c>
      <c r="I6" s="39">
        <v>3</v>
      </c>
      <c r="J6" s="40">
        <v>0</v>
      </c>
      <c r="K6" s="40">
        <v>36</v>
      </c>
      <c r="L6" s="41">
        <v>44</v>
      </c>
    </row>
    <row r="7" spans="1:12" ht="19.5" customHeight="1" x14ac:dyDescent="0.25">
      <c r="A7" s="33" t="s">
        <v>47</v>
      </c>
      <c r="B7" s="34" t="s">
        <v>15</v>
      </c>
      <c r="C7" s="35" t="s">
        <v>143</v>
      </c>
      <c r="D7" s="44" t="s">
        <v>139</v>
      </c>
      <c r="E7" s="45">
        <v>73100200144</v>
      </c>
      <c r="F7" s="46" t="s">
        <v>26</v>
      </c>
      <c r="G7" s="83" t="s">
        <v>152</v>
      </c>
      <c r="H7" s="39">
        <v>5</v>
      </c>
      <c r="I7" s="47">
        <v>3</v>
      </c>
      <c r="J7" s="48"/>
      <c r="K7" s="40">
        <v>25</v>
      </c>
      <c r="L7" s="84">
        <v>33</v>
      </c>
    </row>
    <row r="8" spans="1:12" ht="19.5" customHeight="1" x14ac:dyDescent="0.25">
      <c r="A8" s="33" t="s">
        <v>47</v>
      </c>
      <c r="B8" s="34" t="s">
        <v>13</v>
      </c>
      <c r="C8" s="35" t="s">
        <v>143</v>
      </c>
      <c r="D8" s="44" t="s">
        <v>140</v>
      </c>
      <c r="E8" s="45">
        <v>2626171379</v>
      </c>
      <c r="F8" s="46" t="s">
        <v>26</v>
      </c>
      <c r="G8" s="83" t="s">
        <v>153</v>
      </c>
      <c r="H8" s="39">
        <v>5</v>
      </c>
      <c r="I8" s="47">
        <v>3</v>
      </c>
      <c r="J8" s="48"/>
      <c r="K8" s="40">
        <v>12</v>
      </c>
      <c r="L8" s="84">
        <v>20</v>
      </c>
    </row>
    <row r="9" spans="1:12" ht="19.5" customHeight="1" x14ac:dyDescent="0.25">
      <c r="A9" s="33" t="s">
        <v>47</v>
      </c>
      <c r="B9" s="34" t="s">
        <v>14</v>
      </c>
      <c r="C9" s="35" t="s">
        <v>143</v>
      </c>
      <c r="D9" s="44" t="s">
        <v>142</v>
      </c>
      <c r="E9" s="45">
        <v>3188541120</v>
      </c>
      <c r="F9" s="46" t="s">
        <v>26</v>
      </c>
      <c r="G9" s="83">
        <v>45300.680462962962</v>
      </c>
      <c r="H9" s="39">
        <v>5</v>
      </c>
      <c r="I9" s="47">
        <v>3</v>
      </c>
      <c r="J9" s="48"/>
      <c r="K9" s="40">
        <v>6</v>
      </c>
      <c r="L9" s="84">
        <v>14</v>
      </c>
    </row>
    <row r="10" spans="1:12" ht="19.5" customHeight="1" x14ac:dyDescent="0.25">
      <c r="A10" s="33" t="s">
        <v>47</v>
      </c>
      <c r="B10" s="34" t="s">
        <v>14</v>
      </c>
      <c r="C10" s="35" t="s">
        <v>143</v>
      </c>
      <c r="D10" s="44" t="s">
        <v>136</v>
      </c>
      <c r="E10" s="45">
        <v>7529022105</v>
      </c>
      <c r="F10" s="46" t="s">
        <v>26</v>
      </c>
      <c r="G10" s="83" t="s">
        <v>149</v>
      </c>
      <c r="H10" s="39">
        <v>5</v>
      </c>
      <c r="I10" s="47">
        <v>0</v>
      </c>
      <c r="J10" s="48"/>
      <c r="K10" s="40">
        <v>6</v>
      </c>
      <c r="L10" s="50">
        <v>11</v>
      </c>
    </row>
    <row r="11" spans="1:12" ht="19.5" customHeight="1" x14ac:dyDescent="0.25">
      <c r="A11" s="33" t="s">
        <v>47</v>
      </c>
      <c r="B11" s="34" t="s">
        <v>13</v>
      </c>
      <c r="C11" s="35" t="s">
        <v>143</v>
      </c>
      <c r="D11" s="44" t="s">
        <v>134</v>
      </c>
      <c r="E11" s="45">
        <v>35102200801</v>
      </c>
      <c r="F11" s="46" t="s">
        <v>26</v>
      </c>
      <c r="G11" s="54" t="s">
        <v>147</v>
      </c>
      <c r="H11" s="39">
        <v>5</v>
      </c>
      <c r="I11" s="47">
        <v>3</v>
      </c>
      <c r="J11" s="49">
        <v>0</v>
      </c>
      <c r="K11" s="40">
        <v>0</v>
      </c>
      <c r="L11" s="50">
        <v>8</v>
      </c>
    </row>
    <row r="12" spans="1:12" ht="19.5" customHeight="1" x14ac:dyDescent="0.25">
      <c r="A12" s="33" t="s">
        <v>47</v>
      </c>
      <c r="B12" s="34" t="s">
        <v>18</v>
      </c>
      <c r="C12" s="35" t="s">
        <v>143</v>
      </c>
      <c r="D12" s="44" t="s">
        <v>141</v>
      </c>
      <c r="E12" s="45">
        <v>211472212</v>
      </c>
      <c r="F12" s="46" t="s">
        <v>26</v>
      </c>
      <c r="G12" s="83" t="s">
        <v>154</v>
      </c>
      <c r="H12" s="39">
        <v>5</v>
      </c>
      <c r="I12" s="47">
        <v>3</v>
      </c>
      <c r="J12" s="48"/>
      <c r="K12" s="40">
        <v>0</v>
      </c>
      <c r="L12" s="81">
        <v>8</v>
      </c>
    </row>
    <row r="13" spans="1:12" ht="19.5" customHeight="1" x14ac:dyDescent="0.25">
      <c r="A13" s="33" t="s">
        <v>47</v>
      </c>
      <c r="B13" s="34" t="s">
        <v>12</v>
      </c>
      <c r="C13" s="35" t="s">
        <v>143</v>
      </c>
      <c r="D13" s="44" t="s">
        <v>131</v>
      </c>
      <c r="E13" s="45">
        <v>3457158100</v>
      </c>
      <c r="F13" s="38" t="s">
        <v>26</v>
      </c>
      <c r="G13" s="54" t="s">
        <v>145</v>
      </c>
      <c r="H13" s="39">
        <v>5</v>
      </c>
      <c r="I13" s="47">
        <v>0</v>
      </c>
      <c r="J13" s="49">
        <v>0</v>
      </c>
      <c r="K13" s="40">
        <v>0</v>
      </c>
      <c r="L13" s="41">
        <v>5</v>
      </c>
    </row>
    <row r="14" spans="1:12" ht="19.5" customHeight="1" x14ac:dyDescent="0.25">
      <c r="A14" s="33" t="s">
        <v>47</v>
      </c>
      <c r="B14" s="34" t="s">
        <v>15</v>
      </c>
      <c r="C14" s="35" t="s">
        <v>143</v>
      </c>
      <c r="D14" s="44" t="s">
        <v>132</v>
      </c>
      <c r="E14" s="45" t="s">
        <v>133</v>
      </c>
      <c r="F14" s="38" t="s">
        <v>26</v>
      </c>
      <c r="G14" s="83" t="s">
        <v>146</v>
      </c>
      <c r="H14" s="39">
        <v>5</v>
      </c>
      <c r="I14" s="47">
        <v>0</v>
      </c>
      <c r="J14" s="48"/>
      <c r="K14" s="40">
        <v>0</v>
      </c>
      <c r="L14" s="41">
        <v>5</v>
      </c>
    </row>
    <row r="15" spans="1:12" ht="19.5" customHeight="1" x14ac:dyDescent="0.25">
      <c r="A15" s="33" t="s">
        <v>47</v>
      </c>
      <c r="B15" s="34" t="s">
        <v>18</v>
      </c>
      <c r="C15" s="35" t="s">
        <v>143</v>
      </c>
      <c r="D15" s="44" t="s">
        <v>135</v>
      </c>
      <c r="E15" s="45">
        <v>70384387195</v>
      </c>
      <c r="F15" s="46" t="s">
        <v>26</v>
      </c>
      <c r="G15" s="83" t="s">
        <v>148</v>
      </c>
      <c r="H15" s="39">
        <v>5</v>
      </c>
      <c r="I15" s="47">
        <v>0</v>
      </c>
      <c r="J15" s="48"/>
      <c r="K15" s="40">
        <v>0</v>
      </c>
      <c r="L15" s="41">
        <v>5</v>
      </c>
    </row>
    <row r="16" spans="1:12" ht="19.5" customHeight="1" x14ac:dyDescent="0.25">
      <c r="A16" s="33" t="s">
        <v>47</v>
      </c>
      <c r="B16" s="34" t="s">
        <v>11</v>
      </c>
      <c r="C16" s="35" t="s">
        <v>143</v>
      </c>
      <c r="D16" s="44" t="s">
        <v>137</v>
      </c>
      <c r="E16" s="45">
        <v>2604706199</v>
      </c>
      <c r="F16" s="46" t="s">
        <v>26</v>
      </c>
      <c r="G16" s="83" t="s">
        <v>150</v>
      </c>
      <c r="H16" s="39">
        <v>5</v>
      </c>
      <c r="I16" s="47">
        <v>0</v>
      </c>
      <c r="J16" s="48"/>
      <c r="K16" s="40">
        <v>0</v>
      </c>
      <c r="L16" s="84">
        <v>5</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election sqref="A1:H1"/>
    </sheetView>
  </sheetViews>
  <sheetFormatPr defaultRowHeight="14.25" customHeight="1" x14ac:dyDescent="0.25"/>
  <cols>
    <col min="1" max="1" width="8.5703125" bestFit="1" customWidth="1"/>
    <col min="2" max="2" width="10.28515625" bestFit="1" customWidth="1"/>
    <col min="3" max="3" width="17.28515625" bestFit="1" customWidth="1"/>
    <col min="4" max="4" width="36.85546875" bestFit="1" customWidth="1"/>
    <col min="5" max="5" width="13.85546875" bestFit="1" customWidth="1"/>
    <col min="6" max="6" width="11.140625" bestFit="1" customWidth="1"/>
    <col min="7" max="7" width="22" bestFit="1" customWidth="1"/>
    <col min="8" max="8" width="11.42578125" customWidth="1"/>
    <col min="9" max="9" width="9.85546875" customWidth="1"/>
    <col min="10" max="10" width="13.5703125" hidden="1" customWidth="1"/>
    <col min="11" max="11" width="60.7109375" hidden="1" customWidth="1"/>
    <col min="12" max="12" width="22.85546875" bestFit="1" customWidth="1"/>
  </cols>
  <sheetData>
    <row r="1" spans="1:12" ht="14.25" customHeight="1" x14ac:dyDescent="0.25">
      <c r="A1" s="63" t="s">
        <v>4</v>
      </c>
      <c r="B1" s="63"/>
      <c r="C1" s="63"/>
      <c r="D1" s="63"/>
      <c r="E1" s="63"/>
      <c r="F1" s="63"/>
      <c r="G1" s="63"/>
      <c r="H1" s="63"/>
      <c r="I1" s="86"/>
      <c r="J1" s="64"/>
      <c r="K1" s="64"/>
      <c r="L1" s="64"/>
    </row>
    <row r="2" spans="1:12" ht="14.25" customHeight="1" x14ac:dyDescent="0.25">
      <c r="A2" s="63" t="s">
        <v>5</v>
      </c>
      <c r="B2" s="63"/>
      <c r="C2" s="63"/>
      <c r="D2" s="63"/>
      <c r="E2" s="63"/>
      <c r="F2" s="63"/>
      <c r="G2" s="63"/>
      <c r="H2" s="63"/>
      <c r="I2" s="87"/>
      <c r="J2" s="65"/>
      <c r="K2" s="65"/>
      <c r="L2" s="65"/>
    </row>
    <row r="3" spans="1:12" ht="14.25" customHeight="1" x14ac:dyDescent="0.25">
      <c r="A3" s="70" t="s">
        <v>48</v>
      </c>
      <c r="B3" s="71"/>
      <c r="C3" s="71"/>
      <c r="D3" s="71"/>
      <c r="E3" s="71"/>
      <c r="F3" s="71"/>
      <c r="G3" s="71"/>
      <c r="H3" s="71"/>
      <c r="I3" s="88"/>
      <c r="J3" s="69"/>
      <c r="K3" s="69"/>
      <c r="L3" s="69"/>
    </row>
    <row r="4" spans="1:12" ht="32.2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4.25" customHeight="1" x14ac:dyDescent="0.25">
      <c r="A5" s="33" t="s">
        <v>47</v>
      </c>
      <c r="B5" s="34" t="s">
        <v>11</v>
      </c>
      <c r="C5" s="35" t="s">
        <v>157</v>
      </c>
      <c r="D5" s="36" t="s">
        <v>155</v>
      </c>
      <c r="E5" s="37">
        <v>3953104152</v>
      </c>
      <c r="F5" s="38" t="s">
        <v>26</v>
      </c>
      <c r="G5" s="89" t="s">
        <v>156</v>
      </c>
      <c r="H5" s="39">
        <v>5</v>
      </c>
      <c r="I5" s="39">
        <v>3</v>
      </c>
      <c r="J5" s="40">
        <v>0</v>
      </c>
      <c r="K5" s="40">
        <v>120</v>
      </c>
      <c r="L5" s="41">
        <f>SUM(Tabela13245789[[#This Row],[Pontuação Análise Currícular]],Tabela13245789[[#This Row],[Especialização]])</f>
        <v>8</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L10" sqref="L10"/>
    </sheetView>
  </sheetViews>
  <sheetFormatPr defaultRowHeight="15.75" customHeight="1" x14ac:dyDescent="0.25"/>
  <cols>
    <col min="3" max="3" width="22.85546875" customWidth="1"/>
    <col min="4" max="4" width="37.140625" customWidth="1"/>
    <col min="5" max="5" width="19" customWidth="1"/>
    <col min="6" max="6" width="13.28515625" customWidth="1"/>
    <col min="7" max="7" width="23.5703125" customWidth="1"/>
    <col min="8" max="8" width="11.28515625" bestFit="1" customWidth="1"/>
    <col min="9" max="9" width="14.7109375" hidden="1" customWidth="1"/>
    <col min="10" max="10" width="12.42578125" hidden="1" customWidth="1"/>
    <col min="11" max="11" width="22.5703125" bestFit="1" customWidth="1"/>
    <col min="12" max="12" width="12.7109375" bestFit="1" customWidth="1"/>
  </cols>
  <sheetData>
    <row r="1" spans="1:12" ht="15.75" customHeight="1" x14ac:dyDescent="0.25">
      <c r="A1" s="63" t="s">
        <v>4</v>
      </c>
      <c r="B1" s="63"/>
      <c r="C1" s="63"/>
      <c r="D1" s="63"/>
      <c r="E1" s="63"/>
      <c r="F1" s="63"/>
      <c r="G1" s="63"/>
      <c r="H1" s="63"/>
      <c r="I1" s="86"/>
      <c r="J1" s="64"/>
      <c r="K1" s="64"/>
      <c r="L1" s="64"/>
    </row>
    <row r="2" spans="1:12" ht="15.75" customHeight="1" x14ac:dyDescent="0.25">
      <c r="A2" s="63" t="s">
        <v>5</v>
      </c>
      <c r="B2" s="63"/>
      <c r="C2" s="63"/>
      <c r="D2" s="63"/>
      <c r="E2" s="63"/>
      <c r="F2" s="63"/>
      <c r="G2" s="63"/>
      <c r="H2" s="63"/>
      <c r="I2" s="87"/>
      <c r="J2" s="65"/>
      <c r="K2" s="65"/>
      <c r="L2" s="65"/>
    </row>
    <row r="3" spans="1:12" ht="15.75" customHeight="1" x14ac:dyDescent="0.25">
      <c r="A3" s="70" t="s">
        <v>48</v>
      </c>
      <c r="B3" s="71"/>
      <c r="C3" s="71"/>
      <c r="D3" s="71"/>
      <c r="E3" s="71"/>
      <c r="F3" s="71"/>
      <c r="G3" s="71"/>
      <c r="H3" s="71"/>
      <c r="I3" s="88"/>
      <c r="J3" s="69"/>
      <c r="K3" s="69"/>
      <c r="L3" s="69"/>
    </row>
    <row r="4" spans="1:12" ht="39"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5.75" customHeight="1" x14ac:dyDescent="0.25">
      <c r="A5" s="33" t="s">
        <v>47</v>
      </c>
      <c r="B5" s="53" t="s">
        <v>14</v>
      </c>
      <c r="C5" s="35" t="s">
        <v>169</v>
      </c>
      <c r="D5" s="44" t="s">
        <v>163</v>
      </c>
      <c r="E5" s="45">
        <v>949948110</v>
      </c>
      <c r="F5" s="38" t="s">
        <v>26</v>
      </c>
      <c r="G5" s="83" t="s">
        <v>175</v>
      </c>
      <c r="H5" s="47">
        <v>5</v>
      </c>
      <c r="I5" s="47"/>
      <c r="J5" s="48"/>
      <c r="K5" s="102">
        <v>120</v>
      </c>
      <c r="L5" s="84">
        <v>125</v>
      </c>
    </row>
    <row r="6" spans="1:12" ht="15.75" customHeight="1" x14ac:dyDescent="0.25">
      <c r="A6" s="33" t="s">
        <v>47</v>
      </c>
      <c r="B6" s="34" t="s">
        <v>11</v>
      </c>
      <c r="C6" s="35" t="s">
        <v>169</v>
      </c>
      <c r="D6" s="36" t="s">
        <v>158</v>
      </c>
      <c r="E6" s="37">
        <v>95792929149</v>
      </c>
      <c r="F6" s="38" t="s">
        <v>26</v>
      </c>
      <c r="G6" s="104" t="s">
        <v>170</v>
      </c>
      <c r="H6" s="39">
        <v>5</v>
      </c>
      <c r="I6" s="39"/>
      <c r="J6" s="40">
        <v>0</v>
      </c>
      <c r="K6" s="40">
        <v>36</v>
      </c>
      <c r="L6" s="41">
        <v>41</v>
      </c>
    </row>
    <row r="7" spans="1:12" ht="15.75" customHeight="1" x14ac:dyDescent="0.25">
      <c r="A7" s="33" t="s">
        <v>47</v>
      </c>
      <c r="B7" s="53" t="s">
        <v>12</v>
      </c>
      <c r="C7" s="35" t="s">
        <v>169</v>
      </c>
      <c r="D7" s="44" t="s">
        <v>160</v>
      </c>
      <c r="E7" s="45">
        <v>4225580133</v>
      </c>
      <c r="F7" s="38" t="s">
        <v>26</v>
      </c>
      <c r="G7" s="83" t="s">
        <v>172</v>
      </c>
      <c r="H7" s="47">
        <v>5</v>
      </c>
      <c r="I7" s="47"/>
      <c r="J7" s="48"/>
      <c r="K7" s="102">
        <v>36</v>
      </c>
      <c r="L7" s="84">
        <v>41</v>
      </c>
    </row>
    <row r="8" spans="1:12" ht="15.75" customHeight="1" x14ac:dyDescent="0.25">
      <c r="A8" s="33" t="s">
        <v>47</v>
      </c>
      <c r="B8" s="53" t="s">
        <v>15</v>
      </c>
      <c r="C8" s="35" t="s">
        <v>169</v>
      </c>
      <c r="D8" s="44" t="s">
        <v>162</v>
      </c>
      <c r="E8" s="45">
        <v>178734101</v>
      </c>
      <c r="F8" s="38" t="s">
        <v>26</v>
      </c>
      <c r="G8" s="83" t="s">
        <v>174</v>
      </c>
      <c r="H8" s="47">
        <v>5</v>
      </c>
      <c r="I8" s="47"/>
      <c r="J8" s="48"/>
      <c r="K8" s="102">
        <v>36</v>
      </c>
      <c r="L8" s="84">
        <v>41</v>
      </c>
    </row>
    <row r="9" spans="1:12" ht="15.75" customHeight="1" x14ac:dyDescent="0.25">
      <c r="A9" s="33" t="s">
        <v>47</v>
      </c>
      <c r="B9" s="53" t="s">
        <v>16</v>
      </c>
      <c r="C9" s="35" t="s">
        <v>169</v>
      </c>
      <c r="D9" s="44" t="s">
        <v>166</v>
      </c>
      <c r="E9" s="45">
        <v>4108607198</v>
      </c>
      <c r="F9" s="38" t="s">
        <v>26</v>
      </c>
      <c r="G9" s="83">
        <v>45300.157800925925</v>
      </c>
      <c r="H9" s="47">
        <v>5</v>
      </c>
      <c r="I9" s="47"/>
      <c r="J9" s="48"/>
      <c r="K9" s="102">
        <v>12</v>
      </c>
      <c r="L9" s="84">
        <v>17</v>
      </c>
    </row>
    <row r="10" spans="1:12" ht="15.75" customHeight="1" x14ac:dyDescent="0.25">
      <c r="A10" s="33" t="s">
        <v>47</v>
      </c>
      <c r="B10" s="34" t="s">
        <v>18</v>
      </c>
      <c r="C10" s="35" t="s">
        <v>169</v>
      </c>
      <c r="D10" s="44" t="s">
        <v>161</v>
      </c>
      <c r="E10" s="45">
        <v>502827190</v>
      </c>
      <c r="F10" s="38" t="s">
        <v>26</v>
      </c>
      <c r="G10" s="83" t="s">
        <v>173</v>
      </c>
      <c r="H10" s="47">
        <v>5</v>
      </c>
      <c r="I10" s="47"/>
      <c r="J10" s="48"/>
      <c r="K10" s="102">
        <v>11</v>
      </c>
      <c r="L10" s="84">
        <v>16</v>
      </c>
    </row>
    <row r="11" spans="1:12" ht="15.75" customHeight="1" x14ac:dyDescent="0.25">
      <c r="A11" s="33" t="s">
        <v>47</v>
      </c>
      <c r="B11" s="53" t="s">
        <v>21</v>
      </c>
      <c r="C11" s="35" t="s">
        <v>169</v>
      </c>
      <c r="D11" s="44" t="s">
        <v>168</v>
      </c>
      <c r="E11" s="45">
        <v>569028248</v>
      </c>
      <c r="F11" s="38" t="s">
        <v>26</v>
      </c>
      <c r="G11" s="83">
        <v>45300.87090277778</v>
      </c>
      <c r="H11" s="47">
        <v>5</v>
      </c>
      <c r="I11" s="47"/>
      <c r="J11" s="48"/>
      <c r="K11" s="102">
        <v>0</v>
      </c>
      <c r="L11" s="84">
        <v>5</v>
      </c>
    </row>
    <row r="12" spans="1:12" ht="15.75" customHeight="1" x14ac:dyDescent="0.25">
      <c r="A12" s="33" t="s">
        <v>47</v>
      </c>
      <c r="B12" s="53" t="s">
        <v>13</v>
      </c>
      <c r="C12" s="35" t="s">
        <v>169</v>
      </c>
      <c r="D12" s="44" t="s">
        <v>159</v>
      </c>
      <c r="E12" s="45">
        <v>70901139149</v>
      </c>
      <c r="F12" s="38" t="s">
        <v>26</v>
      </c>
      <c r="G12" s="83" t="s">
        <v>171</v>
      </c>
      <c r="H12" s="47">
        <v>0</v>
      </c>
      <c r="I12" s="47"/>
      <c r="J12" s="48"/>
      <c r="K12" s="102"/>
      <c r="L12" s="84">
        <v>0</v>
      </c>
    </row>
    <row r="13" spans="1:12" ht="15.75" customHeight="1" x14ac:dyDescent="0.25">
      <c r="A13" s="33" t="s">
        <v>47</v>
      </c>
      <c r="B13" s="34" t="s">
        <v>17</v>
      </c>
      <c r="C13" s="35" t="s">
        <v>169</v>
      </c>
      <c r="D13" s="44" t="s">
        <v>164</v>
      </c>
      <c r="E13" s="45">
        <v>77884213168</v>
      </c>
      <c r="F13" s="38" t="s">
        <v>26</v>
      </c>
      <c r="G13" s="83" t="s">
        <v>176</v>
      </c>
      <c r="H13" s="47">
        <v>0</v>
      </c>
      <c r="I13" s="47"/>
      <c r="J13" s="48"/>
      <c r="K13" s="102"/>
      <c r="L13" s="84">
        <v>0</v>
      </c>
    </row>
    <row r="14" spans="1:12" ht="15.75" customHeight="1" x14ac:dyDescent="0.25">
      <c r="A14" s="33" t="s">
        <v>47</v>
      </c>
      <c r="B14" s="53" t="s">
        <v>19</v>
      </c>
      <c r="C14" s="35" t="s">
        <v>169</v>
      </c>
      <c r="D14" s="44" t="s">
        <v>165</v>
      </c>
      <c r="E14" s="45">
        <v>85843679187</v>
      </c>
      <c r="F14" s="38" t="s">
        <v>26</v>
      </c>
      <c r="G14" s="83" t="s">
        <v>177</v>
      </c>
      <c r="H14" s="47">
        <v>0</v>
      </c>
      <c r="I14" s="47"/>
      <c r="J14" s="48"/>
      <c r="K14" s="102"/>
      <c r="L14" s="84">
        <v>0</v>
      </c>
    </row>
    <row r="15" spans="1:12" ht="15.75" customHeight="1" x14ac:dyDescent="0.25">
      <c r="A15" s="33" t="s">
        <v>47</v>
      </c>
      <c r="B15" s="34" t="s">
        <v>20</v>
      </c>
      <c r="C15" s="35" t="s">
        <v>169</v>
      </c>
      <c r="D15" s="44" t="s">
        <v>167</v>
      </c>
      <c r="E15" s="45">
        <v>1262293251</v>
      </c>
      <c r="F15" s="38" t="s">
        <v>26</v>
      </c>
      <c r="G15" s="83">
        <v>45300.750949074078</v>
      </c>
      <c r="H15" s="47">
        <v>0</v>
      </c>
      <c r="I15" s="47"/>
      <c r="J15" s="48"/>
      <c r="K15" s="102"/>
      <c r="L15" s="84">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zoomScale="80" zoomScaleNormal="80" workbookViewId="0">
      <selection sqref="A1:H1"/>
    </sheetView>
  </sheetViews>
  <sheetFormatPr defaultColWidth="16.7109375" defaultRowHeight="15" customHeight="1" x14ac:dyDescent="0.25"/>
  <cols>
    <col min="1" max="1" width="13.5703125" customWidth="1"/>
    <col min="2" max="2" width="9.7109375" customWidth="1"/>
    <col min="4" max="4" width="32.28515625" customWidth="1"/>
    <col min="6" max="6" width="17.85546875" customWidth="1"/>
    <col min="7" max="7" width="26" customWidth="1"/>
    <col min="10" max="11" width="0" hidden="1" customWidth="1"/>
  </cols>
  <sheetData>
    <row r="1" spans="1:12" ht="15" customHeight="1" x14ac:dyDescent="0.25">
      <c r="A1" s="63" t="s">
        <v>4</v>
      </c>
      <c r="B1" s="63"/>
      <c r="C1" s="63"/>
      <c r="D1" s="63"/>
      <c r="E1" s="63"/>
      <c r="F1" s="63"/>
      <c r="G1" s="63"/>
      <c r="H1" s="63"/>
      <c r="I1" s="86"/>
      <c r="J1" s="64"/>
      <c r="K1" s="64"/>
      <c r="L1" s="64"/>
    </row>
    <row r="2" spans="1:12" ht="15" customHeight="1" x14ac:dyDescent="0.25">
      <c r="A2" s="63" t="s">
        <v>5</v>
      </c>
      <c r="B2" s="63"/>
      <c r="C2" s="63"/>
      <c r="D2" s="63"/>
      <c r="E2" s="63"/>
      <c r="F2" s="63"/>
      <c r="G2" s="63"/>
      <c r="H2" s="63"/>
      <c r="I2" s="87"/>
      <c r="J2" s="65"/>
      <c r="K2" s="65"/>
      <c r="L2" s="65"/>
    </row>
    <row r="3" spans="1:12" ht="15" customHeight="1" x14ac:dyDescent="0.25">
      <c r="A3" s="70" t="s">
        <v>48</v>
      </c>
      <c r="B3" s="71"/>
      <c r="C3" s="71"/>
      <c r="D3" s="71"/>
      <c r="E3" s="71"/>
      <c r="F3" s="71"/>
      <c r="G3" s="71"/>
      <c r="H3" s="71"/>
      <c r="I3" s="88"/>
      <c r="J3" s="69"/>
      <c r="K3" s="69"/>
      <c r="L3" s="69"/>
    </row>
    <row r="4" spans="1:12" ht="51.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5" customHeight="1" x14ac:dyDescent="0.25">
      <c r="A5" s="33" t="s">
        <v>47</v>
      </c>
      <c r="B5" s="53" t="s">
        <v>13</v>
      </c>
      <c r="C5" s="35" t="s">
        <v>29</v>
      </c>
      <c r="D5" s="44" t="s">
        <v>179</v>
      </c>
      <c r="E5" s="45">
        <v>3734241162</v>
      </c>
      <c r="F5" s="38" t="s">
        <v>26</v>
      </c>
      <c r="G5" s="83">
        <v>45331.305509259262</v>
      </c>
      <c r="H5" s="47">
        <v>5</v>
      </c>
      <c r="I5" s="47">
        <v>0</v>
      </c>
      <c r="J5" s="48"/>
      <c r="K5" s="85"/>
      <c r="L5" s="84">
        <f>SUM(Tabela1324578911[[#This Row],[Pontuação Análise Currícular]],Tabela1324578911[[#This Row],[Especialização]])</f>
        <v>5</v>
      </c>
    </row>
    <row r="6" spans="1:12" ht="15" customHeight="1" x14ac:dyDescent="0.25">
      <c r="A6" s="33" t="s">
        <v>47</v>
      </c>
      <c r="B6" s="34" t="s">
        <v>11</v>
      </c>
      <c r="C6" s="35" t="s">
        <v>29</v>
      </c>
      <c r="D6" s="36" t="s">
        <v>178</v>
      </c>
      <c r="E6" s="37">
        <v>95197230568</v>
      </c>
      <c r="F6" s="38" t="s">
        <v>26</v>
      </c>
      <c r="G6" s="89" t="s">
        <v>180</v>
      </c>
      <c r="H6" s="39">
        <v>0</v>
      </c>
      <c r="I6" s="39">
        <v>0</v>
      </c>
      <c r="J6" s="40">
        <v>0</v>
      </c>
      <c r="K6" s="40">
        <v>120</v>
      </c>
      <c r="L6" s="41">
        <f>SUM(Tabela1324578911[[#This Row],[Pontuação Análise Currícular]],Tabela1324578911[[#This Row],[Especialização]])</f>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election sqref="A1:H1"/>
    </sheetView>
  </sheetViews>
  <sheetFormatPr defaultRowHeight="15" x14ac:dyDescent="0.25"/>
  <cols>
    <col min="1" max="1" width="10" customWidth="1"/>
    <col min="3" max="3" width="13.5703125" customWidth="1"/>
    <col min="4" max="4" width="26.140625" customWidth="1"/>
    <col min="5" max="5" width="13.85546875" bestFit="1" customWidth="1"/>
    <col min="6" max="6" width="13.140625" customWidth="1"/>
    <col min="7" max="7" width="22.42578125" customWidth="1"/>
    <col min="8" max="8" width="15.85546875" customWidth="1"/>
    <col min="9" max="9" width="14.7109375" hidden="1" customWidth="1"/>
    <col min="10" max="10" width="9.140625" hidden="1" customWidth="1"/>
    <col min="11" max="11" width="22.5703125" bestFit="1" customWidth="1"/>
    <col min="12" max="12" width="12.7109375" bestFit="1" customWidth="1"/>
  </cols>
  <sheetData>
    <row r="1" spans="1:12" x14ac:dyDescent="0.25">
      <c r="A1" s="63" t="s">
        <v>4</v>
      </c>
      <c r="B1" s="63"/>
      <c r="C1" s="63"/>
      <c r="D1" s="63"/>
      <c r="E1" s="63"/>
      <c r="F1" s="63"/>
      <c r="G1" s="63"/>
      <c r="H1" s="63"/>
      <c r="I1" s="86"/>
      <c r="J1" s="64"/>
      <c r="K1" s="64"/>
      <c r="L1" s="64"/>
    </row>
    <row r="2" spans="1:12" x14ac:dyDescent="0.25">
      <c r="A2" s="63" t="s">
        <v>5</v>
      </c>
      <c r="B2" s="63"/>
      <c r="C2" s="63"/>
      <c r="D2" s="63"/>
      <c r="E2" s="63"/>
      <c r="F2" s="63"/>
      <c r="G2" s="63"/>
      <c r="H2" s="63"/>
      <c r="I2" s="87"/>
      <c r="J2" s="65"/>
      <c r="K2" s="65"/>
      <c r="L2" s="65"/>
    </row>
    <row r="3" spans="1:12" x14ac:dyDescent="0.25">
      <c r="A3" s="70" t="s">
        <v>48</v>
      </c>
      <c r="B3" s="71"/>
      <c r="C3" s="71"/>
      <c r="D3" s="71"/>
      <c r="E3" s="71"/>
      <c r="F3" s="71"/>
      <c r="G3" s="71"/>
      <c r="H3" s="71"/>
      <c r="I3" s="88"/>
      <c r="J3" s="69"/>
      <c r="K3" s="69"/>
      <c r="L3" s="69"/>
    </row>
    <row r="4" spans="1:12" ht="39" customHeight="1" x14ac:dyDescent="0.25">
      <c r="A4" s="8" t="s">
        <v>0</v>
      </c>
      <c r="B4" s="90" t="s">
        <v>10</v>
      </c>
      <c r="C4" s="5" t="s">
        <v>1</v>
      </c>
      <c r="D4" s="5" t="s">
        <v>2</v>
      </c>
      <c r="E4" s="5" t="s">
        <v>3</v>
      </c>
      <c r="F4" s="5" t="s">
        <v>25</v>
      </c>
      <c r="G4" s="5" t="s">
        <v>27</v>
      </c>
      <c r="H4" s="6" t="s">
        <v>7</v>
      </c>
      <c r="I4" s="6" t="s">
        <v>129</v>
      </c>
      <c r="J4" s="7" t="s">
        <v>9</v>
      </c>
      <c r="K4" s="7" t="s">
        <v>28</v>
      </c>
      <c r="L4" s="91" t="s">
        <v>6</v>
      </c>
    </row>
    <row r="5" spans="1:12" ht="15.75" customHeight="1" x14ac:dyDescent="0.25">
      <c r="A5" s="92" t="s">
        <v>47</v>
      </c>
      <c r="B5" s="10" t="s">
        <v>11</v>
      </c>
      <c r="C5" s="11" t="s">
        <v>183</v>
      </c>
      <c r="D5" s="15" t="s">
        <v>181</v>
      </c>
      <c r="E5" s="16">
        <v>1131836154</v>
      </c>
      <c r="F5" s="12" t="s">
        <v>26</v>
      </c>
      <c r="G5" s="93" t="s">
        <v>184</v>
      </c>
      <c r="H5" s="13">
        <v>5</v>
      </c>
      <c r="I5" s="13">
        <v>0</v>
      </c>
      <c r="J5" s="17"/>
      <c r="K5" s="105">
        <v>48</v>
      </c>
      <c r="L5" s="94">
        <v>53</v>
      </c>
    </row>
    <row r="6" spans="1:12" ht="12.75" customHeight="1" x14ac:dyDescent="0.25">
      <c r="A6" s="95" t="s">
        <v>47</v>
      </c>
      <c r="B6" s="72" t="s">
        <v>13</v>
      </c>
      <c r="C6" s="11" t="s">
        <v>183</v>
      </c>
      <c r="D6" s="73" t="s">
        <v>182</v>
      </c>
      <c r="E6" s="74">
        <v>6023968380</v>
      </c>
      <c r="F6" s="75" t="s">
        <v>26</v>
      </c>
      <c r="G6" s="93">
        <v>45300.830405092594</v>
      </c>
      <c r="H6" s="76">
        <v>5</v>
      </c>
      <c r="I6" s="76">
        <v>0</v>
      </c>
      <c r="J6" s="77">
        <v>0</v>
      </c>
      <c r="K6" s="105">
        <v>36</v>
      </c>
      <c r="L6" s="96">
        <v>41</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80" zoomScaleNormal="80" workbookViewId="0">
      <selection sqref="A1:H1"/>
    </sheetView>
  </sheetViews>
  <sheetFormatPr defaultRowHeight="24.75" customHeight="1" x14ac:dyDescent="0.25"/>
  <cols>
    <col min="1" max="1" width="20.5703125" customWidth="1"/>
    <col min="3" max="3" width="16" customWidth="1"/>
    <col min="4" max="4" width="36.42578125" customWidth="1"/>
    <col min="5" max="5" width="18" customWidth="1"/>
    <col min="6" max="6" width="13.85546875" customWidth="1"/>
    <col min="7" max="7" width="23.7109375" customWidth="1"/>
    <col min="8" max="8" width="30.28515625" bestFit="1" customWidth="1"/>
    <col min="9" max="9" width="15.5703125" hidden="1" customWidth="1"/>
    <col min="10" max="10" width="19.85546875" hidden="1" customWidth="1"/>
    <col min="11" max="11" width="20.28515625" style="89" customWidth="1"/>
    <col min="12" max="12" width="24.42578125" bestFit="1" customWidth="1"/>
  </cols>
  <sheetData>
    <row r="1" spans="1:12" ht="24.75" customHeight="1" x14ac:dyDescent="0.25">
      <c r="A1" s="63" t="s">
        <v>4</v>
      </c>
      <c r="B1" s="63"/>
      <c r="C1" s="63"/>
      <c r="D1" s="63"/>
      <c r="E1" s="63"/>
      <c r="F1" s="63"/>
      <c r="G1" s="63"/>
      <c r="H1" s="63"/>
      <c r="I1" s="86"/>
      <c r="J1" s="64"/>
      <c r="K1" s="64"/>
      <c r="L1" s="64"/>
    </row>
    <row r="2" spans="1:12" ht="24.75" customHeight="1" x14ac:dyDescent="0.25">
      <c r="A2" s="63" t="s">
        <v>5</v>
      </c>
      <c r="B2" s="63"/>
      <c r="C2" s="63"/>
      <c r="D2" s="63"/>
      <c r="E2" s="63"/>
      <c r="F2" s="63"/>
      <c r="G2" s="63"/>
      <c r="H2" s="63"/>
      <c r="I2" s="87"/>
      <c r="J2" s="65"/>
      <c r="K2" s="65"/>
      <c r="L2" s="65"/>
    </row>
    <row r="3" spans="1:12" ht="24.75" customHeight="1" x14ac:dyDescent="0.25">
      <c r="A3" s="70" t="s">
        <v>48</v>
      </c>
      <c r="B3" s="71"/>
      <c r="C3" s="71"/>
      <c r="D3" s="71"/>
      <c r="E3" s="71"/>
      <c r="F3" s="71"/>
      <c r="G3" s="71"/>
      <c r="H3" s="71"/>
      <c r="I3" s="88"/>
      <c r="J3" s="69"/>
      <c r="K3" s="69"/>
      <c r="L3" s="69"/>
    </row>
    <row r="4" spans="1:12" ht="24.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24.75" customHeight="1" x14ac:dyDescent="0.25">
      <c r="A5" s="33" t="s">
        <v>47</v>
      </c>
      <c r="B5" s="34" t="s">
        <v>20</v>
      </c>
      <c r="C5" s="35" t="s">
        <v>30</v>
      </c>
      <c r="D5" s="36" t="s">
        <v>195</v>
      </c>
      <c r="E5" s="37">
        <v>3123857301</v>
      </c>
      <c r="F5" s="38" t="s">
        <v>26</v>
      </c>
      <c r="G5" s="79" t="s">
        <v>218</v>
      </c>
      <c r="H5" s="39">
        <v>5</v>
      </c>
      <c r="I5" s="39"/>
      <c r="J5" s="42"/>
      <c r="K5" s="103">
        <v>96</v>
      </c>
      <c r="L5" s="41">
        <v>101</v>
      </c>
    </row>
    <row r="6" spans="1:12" ht="24.75" customHeight="1" x14ac:dyDescent="0.25">
      <c r="A6" s="33" t="s">
        <v>47</v>
      </c>
      <c r="B6" s="53" t="s">
        <v>11</v>
      </c>
      <c r="C6" s="35" t="s">
        <v>30</v>
      </c>
      <c r="D6" s="44" t="s">
        <v>185</v>
      </c>
      <c r="E6" s="45">
        <v>73531855115</v>
      </c>
      <c r="F6" s="38" t="s">
        <v>26</v>
      </c>
      <c r="G6" s="43" t="s">
        <v>209</v>
      </c>
      <c r="H6" s="39">
        <v>5</v>
      </c>
      <c r="I6" s="47"/>
      <c r="J6" s="49">
        <v>0</v>
      </c>
      <c r="K6" s="49">
        <v>60</v>
      </c>
      <c r="L6" s="41">
        <v>65</v>
      </c>
    </row>
    <row r="7" spans="1:12" ht="24.75" customHeight="1" x14ac:dyDescent="0.25">
      <c r="A7" s="33" t="s">
        <v>47</v>
      </c>
      <c r="B7" s="53" t="s">
        <v>23</v>
      </c>
      <c r="C7" s="35" t="s">
        <v>30</v>
      </c>
      <c r="D7" s="44" t="s">
        <v>198</v>
      </c>
      <c r="E7" s="45">
        <v>4564471139</v>
      </c>
      <c r="F7" s="38" t="s">
        <v>26</v>
      </c>
      <c r="G7" s="82" t="s">
        <v>221</v>
      </c>
      <c r="H7" s="39">
        <v>5</v>
      </c>
      <c r="I7" s="47"/>
      <c r="J7" s="48"/>
      <c r="K7" s="102">
        <v>36</v>
      </c>
      <c r="L7" s="41">
        <v>41</v>
      </c>
    </row>
    <row r="8" spans="1:12" ht="24.75" customHeight="1" x14ac:dyDescent="0.25">
      <c r="A8" s="33" t="s">
        <v>47</v>
      </c>
      <c r="B8" s="34" t="s">
        <v>34</v>
      </c>
      <c r="C8" s="35" t="s">
        <v>30</v>
      </c>
      <c r="D8" s="44" t="s">
        <v>202</v>
      </c>
      <c r="E8" s="45">
        <v>711715173</v>
      </c>
      <c r="F8" s="38" t="s">
        <v>26</v>
      </c>
      <c r="G8" s="82" t="s">
        <v>225</v>
      </c>
      <c r="H8" s="39">
        <v>5</v>
      </c>
      <c r="I8" s="47"/>
      <c r="J8" s="48"/>
      <c r="K8" s="102">
        <v>36</v>
      </c>
      <c r="L8" s="41">
        <v>41</v>
      </c>
    </row>
    <row r="9" spans="1:12" ht="24.75" customHeight="1" x14ac:dyDescent="0.25">
      <c r="A9" s="33" t="s">
        <v>47</v>
      </c>
      <c r="B9" s="53" t="s">
        <v>12</v>
      </c>
      <c r="C9" s="35" t="s">
        <v>30</v>
      </c>
      <c r="D9" s="44" t="s">
        <v>187</v>
      </c>
      <c r="E9" s="45" t="s">
        <v>188</v>
      </c>
      <c r="F9" s="38" t="s">
        <v>26</v>
      </c>
      <c r="G9" s="82" t="s">
        <v>211</v>
      </c>
      <c r="H9" s="39">
        <v>5</v>
      </c>
      <c r="I9" s="47"/>
      <c r="J9" s="48"/>
      <c r="K9" s="102">
        <v>24</v>
      </c>
      <c r="L9" s="41">
        <v>29</v>
      </c>
    </row>
    <row r="10" spans="1:12" ht="24.75" customHeight="1" x14ac:dyDescent="0.25">
      <c r="A10" s="33" t="s">
        <v>47</v>
      </c>
      <c r="B10" s="53" t="s">
        <v>18</v>
      </c>
      <c r="C10" s="35" t="s">
        <v>30</v>
      </c>
      <c r="D10" s="44" t="s">
        <v>189</v>
      </c>
      <c r="E10" s="45">
        <v>2173828192</v>
      </c>
      <c r="F10" s="38" t="s">
        <v>26</v>
      </c>
      <c r="G10" s="82" t="s">
        <v>212</v>
      </c>
      <c r="H10" s="39">
        <v>5</v>
      </c>
      <c r="I10" s="47"/>
      <c r="J10" s="48"/>
      <c r="K10" s="102">
        <v>24</v>
      </c>
      <c r="L10" s="41">
        <v>29</v>
      </c>
    </row>
    <row r="11" spans="1:12" ht="24.75" customHeight="1" x14ac:dyDescent="0.25">
      <c r="A11" s="33" t="s">
        <v>47</v>
      </c>
      <c r="B11" s="34" t="s">
        <v>21</v>
      </c>
      <c r="C11" s="35" t="s">
        <v>30</v>
      </c>
      <c r="D11" s="44" t="s">
        <v>196</v>
      </c>
      <c r="E11" s="45">
        <v>6291547163</v>
      </c>
      <c r="F11" s="38" t="s">
        <v>26</v>
      </c>
      <c r="G11" s="82" t="s">
        <v>219</v>
      </c>
      <c r="H11" s="39">
        <v>5</v>
      </c>
      <c r="I11" s="47"/>
      <c r="J11" s="48"/>
      <c r="K11" s="102">
        <v>24</v>
      </c>
      <c r="L11" s="41">
        <v>29</v>
      </c>
    </row>
    <row r="12" spans="1:12" ht="24.75" customHeight="1" x14ac:dyDescent="0.25">
      <c r="A12" s="33" t="s">
        <v>47</v>
      </c>
      <c r="B12" s="53" t="s">
        <v>24</v>
      </c>
      <c r="C12" s="35" t="s">
        <v>30</v>
      </c>
      <c r="D12" s="36" t="s">
        <v>199</v>
      </c>
      <c r="E12" s="37">
        <v>97207462387</v>
      </c>
      <c r="F12" s="38" t="s">
        <v>26</v>
      </c>
      <c r="G12" s="79" t="s">
        <v>222</v>
      </c>
      <c r="H12" s="39">
        <v>5</v>
      </c>
      <c r="I12" s="47"/>
      <c r="J12" s="42"/>
      <c r="K12" s="103">
        <v>24</v>
      </c>
      <c r="L12" s="41">
        <v>29</v>
      </c>
    </row>
    <row r="13" spans="1:12" ht="24.75" customHeight="1" x14ac:dyDescent="0.25">
      <c r="A13" s="33" t="s">
        <v>47</v>
      </c>
      <c r="B13" s="53" t="s">
        <v>36</v>
      </c>
      <c r="C13" s="35" t="s">
        <v>30</v>
      </c>
      <c r="D13" s="44" t="s">
        <v>204</v>
      </c>
      <c r="E13" s="45" t="s">
        <v>205</v>
      </c>
      <c r="F13" s="38" t="s">
        <v>26</v>
      </c>
      <c r="G13" s="82" t="s">
        <v>227</v>
      </c>
      <c r="H13" s="39">
        <v>5</v>
      </c>
      <c r="I13" s="97"/>
      <c r="J13" s="48"/>
      <c r="K13" s="102">
        <v>24</v>
      </c>
      <c r="L13" s="41">
        <v>29</v>
      </c>
    </row>
    <row r="14" spans="1:12" ht="24.75" customHeight="1" x14ac:dyDescent="0.25">
      <c r="A14" s="33" t="s">
        <v>47</v>
      </c>
      <c r="B14" s="34" t="s">
        <v>19</v>
      </c>
      <c r="C14" s="35" t="s">
        <v>30</v>
      </c>
      <c r="D14" s="44" t="s">
        <v>193</v>
      </c>
      <c r="E14" s="45">
        <v>70274927179</v>
      </c>
      <c r="F14" s="38" t="s">
        <v>26</v>
      </c>
      <c r="G14" s="82" t="s">
        <v>216</v>
      </c>
      <c r="H14" s="39">
        <v>5</v>
      </c>
      <c r="I14" s="47"/>
      <c r="J14" s="48"/>
      <c r="K14" s="102">
        <v>20</v>
      </c>
      <c r="L14" s="41">
        <v>25</v>
      </c>
    </row>
    <row r="15" spans="1:12" ht="24.75" customHeight="1" x14ac:dyDescent="0.25">
      <c r="A15" s="33" t="s">
        <v>47</v>
      </c>
      <c r="B15" s="53" t="s">
        <v>32</v>
      </c>
      <c r="C15" s="35" t="s">
        <v>30</v>
      </c>
      <c r="D15" s="44" t="s">
        <v>200</v>
      </c>
      <c r="E15" s="45">
        <v>8168939182</v>
      </c>
      <c r="F15" s="38" t="s">
        <v>26</v>
      </c>
      <c r="G15" s="82" t="s">
        <v>223</v>
      </c>
      <c r="H15" s="39">
        <v>5</v>
      </c>
      <c r="I15" s="47"/>
      <c r="J15" s="48"/>
      <c r="K15" s="102">
        <v>18</v>
      </c>
      <c r="L15" s="41">
        <v>23</v>
      </c>
    </row>
    <row r="16" spans="1:12" ht="24.75" customHeight="1" x14ac:dyDescent="0.25">
      <c r="A16" s="33" t="s">
        <v>47</v>
      </c>
      <c r="B16" s="53" t="s">
        <v>22</v>
      </c>
      <c r="C16" s="35" t="s">
        <v>30</v>
      </c>
      <c r="D16" s="44" t="s">
        <v>197</v>
      </c>
      <c r="E16" s="45">
        <v>8168953177</v>
      </c>
      <c r="F16" s="38" t="s">
        <v>26</v>
      </c>
      <c r="G16" s="82" t="s">
        <v>220</v>
      </c>
      <c r="H16" s="39">
        <v>5</v>
      </c>
      <c r="I16" s="47"/>
      <c r="J16" s="48"/>
      <c r="K16" s="102">
        <v>12</v>
      </c>
      <c r="L16" s="41">
        <v>17</v>
      </c>
    </row>
    <row r="17" spans="1:12" ht="24.75" customHeight="1" x14ac:dyDescent="0.25">
      <c r="A17" s="33" t="s">
        <v>47</v>
      </c>
      <c r="B17" s="34" t="s">
        <v>40</v>
      </c>
      <c r="C17" s="35" t="s">
        <v>30</v>
      </c>
      <c r="D17" s="44" t="s">
        <v>208</v>
      </c>
      <c r="E17" s="45">
        <v>5757743123</v>
      </c>
      <c r="F17" s="38" t="s">
        <v>26</v>
      </c>
      <c r="G17" s="106">
        <v>45300.606828703705</v>
      </c>
      <c r="H17" s="39">
        <v>5</v>
      </c>
      <c r="I17" s="47"/>
      <c r="J17" s="48"/>
      <c r="K17" s="102">
        <v>12</v>
      </c>
      <c r="L17" s="41">
        <v>17</v>
      </c>
    </row>
    <row r="18" spans="1:12" ht="24.75" customHeight="1" x14ac:dyDescent="0.25">
      <c r="A18" s="33" t="s">
        <v>47</v>
      </c>
      <c r="B18" s="53" t="s">
        <v>39</v>
      </c>
      <c r="C18" s="35" t="s">
        <v>30</v>
      </c>
      <c r="D18" s="44" t="s">
        <v>207</v>
      </c>
      <c r="E18" s="45">
        <v>70929682165</v>
      </c>
      <c r="F18" s="38" t="s">
        <v>26</v>
      </c>
      <c r="G18" s="106">
        <v>45300.549027777779</v>
      </c>
      <c r="H18" s="39">
        <v>5</v>
      </c>
      <c r="I18" s="47"/>
      <c r="J18" s="48"/>
      <c r="K18" s="102">
        <v>11</v>
      </c>
      <c r="L18" s="41">
        <v>16</v>
      </c>
    </row>
    <row r="19" spans="1:12" ht="24.75" customHeight="1" x14ac:dyDescent="0.25">
      <c r="A19" s="33" t="s">
        <v>47</v>
      </c>
      <c r="B19" s="53" t="s">
        <v>14</v>
      </c>
      <c r="C19" s="35" t="s">
        <v>30</v>
      </c>
      <c r="D19" s="44" t="s">
        <v>191</v>
      </c>
      <c r="E19" s="45">
        <v>71469777142</v>
      </c>
      <c r="F19" s="38" t="s">
        <v>26</v>
      </c>
      <c r="G19" s="82" t="s">
        <v>214</v>
      </c>
      <c r="H19" s="39">
        <v>5</v>
      </c>
      <c r="I19" s="47"/>
      <c r="J19" s="48"/>
      <c r="K19" s="102">
        <v>10</v>
      </c>
      <c r="L19" s="41">
        <v>15</v>
      </c>
    </row>
    <row r="20" spans="1:12" ht="24.75" customHeight="1" x14ac:dyDescent="0.25">
      <c r="A20" s="33" t="s">
        <v>47</v>
      </c>
      <c r="B20" s="34" t="s">
        <v>13</v>
      </c>
      <c r="C20" s="35" t="s">
        <v>30</v>
      </c>
      <c r="D20" s="44" t="s">
        <v>186</v>
      </c>
      <c r="E20" s="45">
        <v>3670489142</v>
      </c>
      <c r="F20" s="38" t="s">
        <v>26</v>
      </c>
      <c r="G20" s="82" t="s">
        <v>210</v>
      </c>
      <c r="H20" s="39">
        <v>5</v>
      </c>
      <c r="I20" s="47"/>
      <c r="J20" s="48"/>
      <c r="K20" s="102">
        <v>6</v>
      </c>
      <c r="L20" s="41">
        <v>11</v>
      </c>
    </row>
    <row r="21" spans="1:12" ht="24.75" customHeight="1" x14ac:dyDescent="0.25">
      <c r="A21" s="33" t="s">
        <v>47</v>
      </c>
      <c r="B21" s="53" t="s">
        <v>16</v>
      </c>
      <c r="C21" s="35" t="s">
        <v>30</v>
      </c>
      <c r="D21" s="44" t="s">
        <v>194</v>
      </c>
      <c r="E21" s="45">
        <v>71384779108</v>
      </c>
      <c r="F21" s="38" t="s">
        <v>26</v>
      </c>
      <c r="G21" s="82" t="s">
        <v>217</v>
      </c>
      <c r="H21" s="39">
        <v>5</v>
      </c>
      <c r="I21" s="47"/>
      <c r="J21" s="48"/>
      <c r="K21" s="102">
        <v>6</v>
      </c>
      <c r="L21" s="41">
        <v>11</v>
      </c>
    </row>
    <row r="22" spans="1:12" ht="24.75" customHeight="1" x14ac:dyDescent="0.25">
      <c r="A22" s="33" t="s">
        <v>47</v>
      </c>
      <c r="B22" s="53" t="s">
        <v>33</v>
      </c>
      <c r="C22" s="35" t="s">
        <v>30</v>
      </c>
      <c r="D22" s="44" t="s">
        <v>201</v>
      </c>
      <c r="E22" s="45">
        <v>70524055122</v>
      </c>
      <c r="F22" s="38" t="s">
        <v>26</v>
      </c>
      <c r="G22" s="82" t="s">
        <v>224</v>
      </c>
      <c r="H22" s="39">
        <v>5</v>
      </c>
      <c r="I22" s="47"/>
      <c r="J22" s="48"/>
      <c r="K22" s="102">
        <v>6</v>
      </c>
      <c r="L22" s="41">
        <v>11</v>
      </c>
    </row>
    <row r="23" spans="1:12" ht="24.75" customHeight="1" x14ac:dyDescent="0.25">
      <c r="A23" s="33" t="s">
        <v>47</v>
      </c>
      <c r="B23" s="34" t="s">
        <v>15</v>
      </c>
      <c r="C23" s="35" t="s">
        <v>30</v>
      </c>
      <c r="D23" s="44" t="s">
        <v>190</v>
      </c>
      <c r="E23" s="45">
        <v>7518895129</v>
      </c>
      <c r="F23" s="38" t="s">
        <v>26</v>
      </c>
      <c r="G23" s="82" t="s">
        <v>213</v>
      </c>
      <c r="H23" s="39">
        <v>5</v>
      </c>
      <c r="I23" s="47"/>
      <c r="J23" s="48"/>
      <c r="K23" s="102">
        <v>3</v>
      </c>
      <c r="L23" s="41">
        <v>8</v>
      </c>
    </row>
    <row r="24" spans="1:12" ht="24.75" customHeight="1" x14ac:dyDescent="0.25">
      <c r="A24" s="33" t="s">
        <v>47</v>
      </c>
      <c r="B24" s="53" t="s">
        <v>17</v>
      </c>
      <c r="C24" s="35" t="s">
        <v>30</v>
      </c>
      <c r="D24" s="36" t="s">
        <v>192</v>
      </c>
      <c r="E24" s="37">
        <v>1334893101</v>
      </c>
      <c r="F24" s="38" t="s">
        <v>26</v>
      </c>
      <c r="G24" s="107" t="s">
        <v>215</v>
      </c>
      <c r="H24" s="39">
        <v>5</v>
      </c>
      <c r="I24" s="47"/>
      <c r="J24" s="42"/>
      <c r="K24" s="103">
        <v>3</v>
      </c>
      <c r="L24" s="41">
        <v>8</v>
      </c>
    </row>
    <row r="25" spans="1:12" ht="24.75" customHeight="1" x14ac:dyDescent="0.25">
      <c r="A25" s="33" t="s">
        <v>47</v>
      </c>
      <c r="B25" s="53" t="s">
        <v>35</v>
      </c>
      <c r="C25" s="35" t="s">
        <v>30</v>
      </c>
      <c r="D25" s="36" t="s">
        <v>203</v>
      </c>
      <c r="E25" s="37">
        <v>74262513149</v>
      </c>
      <c r="F25" s="38" t="s">
        <v>26</v>
      </c>
      <c r="G25" s="107" t="s">
        <v>226</v>
      </c>
      <c r="H25" s="39">
        <v>5</v>
      </c>
      <c r="I25" s="97"/>
      <c r="J25" s="42"/>
      <c r="K25" s="103">
        <v>2</v>
      </c>
      <c r="L25" s="41">
        <v>7</v>
      </c>
    </row>
    <row r="26" spans="1:12" ht="24.75" customHeight="1" x14ac:dyDescent="0.25">
      <c r="A26" s="33" t="s">
        <v>47</v>
      </c>
      <c r="B26" s="34" t="s">
        <v>38</v>
      </c>
      <c r="C26" s="35" t="s">
        <v>30</v>
      </c>
      <c r="D26" s="44" t="s">
        <v>206</v>
      </c>
      <c r="E26" s="45">
        <v>74768646115</v>
      </c>
      <c r="F26" s="38" t="s">
        <v>26</v>
      </c>
      <c r="G26" s="51">
        <v>45300.47923611111</v>
      </c>
      <c r="H26" s="39">
        <v>5</v>
      </c>
      <c r="I26" s="97"/>
      <c r="J26" s="48"/>
      <c r="K26" s="102">
        <v>0</v>
      </c>
      <c r="L26" s="41">
        <v>5</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80" zoomScaleNormal="80" workbookViewId="0">
      <selection sqref="A1:H1"/>
    </sheetView>
  </sheetViews>
  <sheetFormatPr defaultColWidth="10.85546875" defaultRowHeight="18.75" customHeight="1" x14ac:dyDescent="0.25"/>
  <cols>
    <col min="2" max="2" width="14.140625" customWidth="1"/>
    <col min="3" max="3" width="32.140625" customWidth="1"/>
    <col min="4" max="4" width="27.85546875" customWidth="1"/>
    <col min="5" max="5" width="15.28515625" customWidth="1"/>
    <col min="7" max="7" width="19.42578125" customWidth="1"/>
    <col min="8" max="8" width="12" bestFit="1" customWidth="1"/>
    <col min="9" max="10" width="13" hidden="1" customWidth="1"/>
    <col min="11" max="11" width="22.85546875" customWidth="1"/>
    <col min="12" max="12" width="13.7109375" bestFit="1" customWidth="1"/>
  </cols>
  <sheetData>
    <row r="1" spans="1:12" ht="18.75" customHeight="1" x14ac:dyDescent="0.25">
      <c r="A1" s="63" t="s">
        <v>4</v>
      </c>
      <c r="B1" s="63"/>
      <c r="C1" s="63"/>
      <c r="D1" s="63"/>
      <c r="E1" s="63"/>
      <c r="F1" s="63"/>
      <c r="G1" s="63"/>
      <c r="H1" s="63"/>
      <c r="I1" s="86"/>
      <c r="J1" s="64"/>
      <c r="K1" s="64"/>
      <c r="L1" s="64"/>
    </row>
    <row r="2" spans="1:12" ht="18.75" customHeight="1" x14ac:dyDescent="0.25">
      <c r="A2" s="63" t="s">
        <v>5</v>
      </c>
      <c r="B2" s="63"/>
      <c r="C2" s="63"/>
      <c r="D2" s="63"/>
      <c r="E2" s="63"/>
      <c r="F2" s="63"/>
      <c r="G2" s="63"/>
      <c r="H2" s="63"/>
      <c r="I2" s="87"/>
      <c r="J2" s="65"/>
      <c r="K2" s="65"/>
      <c r="L2" s="65"/>
    </row>
    <row r="3" spans="1:12" ht="18.75" customHeight="1" x14ac:dyDescent="0.25">
      <c r="A3" s="70" t="s">
        <v>48</v>
      </c>
      <c r="B3" s="71"/>
      <c r="C3" s="71"/>
      <c r="D3" s="71"/>
      <c r="E3" s="71"/>
      <c r="F3" s="71"/>
      <c r="G3" s="71"/>
      <c r="H3" s="71"/>
      <c r="I3" s="88"/>
      <c r="J3" s="69"/>
      <c r="K3" s="69"/>
      <c r="L3" s="69"/>
    </row>
    <row r="4" spans="1:12" ht="51"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30" customHeight="1" x14ac:dyDescent="0.25">
      <c r="A5" s="33" t="s">
        <v>47</v>
      </c>
      <c r="B5" s="34" t="s">
        <v>11</v>
      </c>
      <c r="C5" s="35" t="s">
        <v>238</v>
      </c>
      <c r="D5" s="36" t="s">
        <v>228</v>
      </c>
      <c r="E5" s="37">
        <v>70797593152</v>
      </c>
      <c r="F5" s="38" t="s">
        <v>26</v>
      </c>
      <c r="G5" s="89" t="s">
        <v>233</v>
      </c>
      <c r="H5" s="39">
        <v>5</v>
      </c>
      <c r="I5" s="39"/>
      <c r="J5" s="40"/>
      <c r="K5" s="40">
        <v>36</v>
      </c>
      <c r="L5" s="41">
        <v>41</v>
      </c>
    </row>
    <row r="6" spans="1:12" ht="33" customHeight="1" x14ac:dyDescent="0.25">
      <c r="A6" s="33" t="s">
        <v>47</v>
      </c>
      <c r="B6" s="34" t="s">
        <v>12</v>
      </c>
      <c r="C6" s="35" t="s">
        <v>238</v>
      </c>
      <c r="D6" s="36" t="s">
        <v>230</v>
      </c>
      <c r="E6" s="37">
        <v>70122152166</v>
      </c>
      <c r="F6" s="38" t="s">
        <v>26</v>
      </c>
      <c r="G6" s="80" t="s">
        <v>235</v>
      </c>
      <c r="H6" s="39">
        <v>5</v>
      </c>
      <c r="I6" s="97"/>
      <c r="J6" s="42"/>
      <c r="K6" s="103">
        <v>6</v>
      </c>
      <c r="L6" s="81">
        <v>11</v>
      </c>
    </row>
    <row r="7" spans="1:12" ht="27.75" customHeight="1" x14ac:dyDescent="0.25">
      <c r="A7" s="33" t="s">
        <v>47</v>
      </c>
      <c r="B7" s="34" t="s">
        <v>15</v>
      </c>
      <c r="C7" s="35" t="s">
        <v>238</v>
      </c>
      <c r="D7" s="44" t="s">
        <v>231</v>
      </c>
      <c r="E7" s="45">
        <v>70708830137</v>
      </c>
      <c r="F7" s="38" t="s">
        <v>26</v>
      </c>
      <c r="G7" s="83" t="s">
        <v>236</v>
      </c>
      <c r="H7" s="47">
        <v>5</v>
      </c>
      <c r="I7" s="47"/>
      <c r="J7" s="48"/>
      <c r="K7" s="102">
        <v>0</v>
      </c>
      <c r="L7" s="84">
        <v>5</v>
      </c>
    </row>
    <row r="8" spans="1:12" ht="27.75" customHeight="1" x14ac:dyDescent="0.25">
      <c r="A8" s="33" t="s">
        <v>47</v>
      </c>
      <c r="B8" s="34" t="s">
        <v>13</v>
      </c>
      <c r="C8" s="35" t="s">
        <v>238</v>
      </c>
      <c r="D8" s="36" t="s">
        <v>229</v>
      </c>
      <c r="E8" s="37">
        <v>5689391158</v>
      </c>
      <c r="F8" s="38" t="s">
        <v>26</v>
      </c>
      <c r="G8" s="80" t="s">
        <v>234</v>
      </c>
      <c r="H8" s="39">
        <v>0</v>
      </c>
      <c r="I8" s="47"/>
      <c r="J8" s="42"/>
      <c r="K8" s="103"/>
      <c r="L8" s="81">
        <v>0</v>
      </c>
    </row>
    <row r="9" spans="1:12" ht="33" customHeight="1" x14ac:dyDescent="0.25">
      <c r="A9" s="33" t="s">
        <v>47</v>
      </c>
      <c r="B9" s="34" t="s">
        <v>14</v>
      </c>
      <c r="C9" s="35" t="s">
        <v>238</v>
      </c>
      <c r="D9" s="44" t="s">
        <v>232</v>
      </c>
      <c r="E9" s="45">
        <v>224018140</v>
      </c>
      <c r="F9" s="38" t="s">
        <v>26</v>
      </c>
      <c r="G9" s="83" t="s">
        <v>237</v>
      </c>
      <c r="H9" s="47">
        <v>0</v>
      </c>
      <c r="I9" s="47"/>
      <c r="J9" s="48"/>
      <c r="K9" s="102"/>
      <c r="L9" s="84">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Analista de Indicadores</vt:lpstr>
      <vt:lpstr>Pintor</vt:lpstr>
      <vt:lpstr>Auxiliar de Lavanderia</vt:lpstr>
      <vt:lpstr>Auxiliar de Limpeza</vt:lpstr>
      <vt:lpstr>Auxiliar de Manutenção</vt:lpstr>
      <vt:lpstr>Auxiliar de RH</vt:lpstr>
      <vt:lpstr>Encarregado de Limpeza</vt:lpstr>
      <vt:lpstr>Enfermeiro do Trabalho</vt:lpstr>
      <vt:lpstr>Enferimeiro SCIH</vt:lpstr>
      <vt:lpstr>Fonoaudiologo</vt:lpstr>
      <vt:lpstr>Instrumentador Cirurgico</vt:lpstr>
      <vt:lpstr>Ouvidor</vt:lpstr>
      <vt:lpstr>Pedreiro</vt:lpstr>
      <vt:lpstr>Recepcionista</vt:lpstr>
      <vt:lpstr>Técnico de apoio ao usuário T.I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Fabiana Almeida</cp:lastModifiedBy>
  <dcterms:created xsi:type="dcterms:W3CDTF">2022-01-07T21:24:02Z</dcterms:created>
  <dcterms:modified xsi:type="dcterms:W3CDTF">2024-09-02T20:53:50Z</dcterms:modified>
</cp:coreProperties>
</file>